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tien\Desktop\Transpyros\Ligue Occitanie &amp; CT65\2023-2024\Coupe des Pyrénées 23-24\"/>
    </mc:Choice>
  </mc:AlternateContent>
  <xr:revisionPtr revIDLastSave="0" documentId="13_ncr:1_{EADAE924-2B8C-4EC4-8386-6BAB0D414840}" xr6:coauthVersionLast="47" xr6:coauthVersionMax="47" xr10:uidLastSave="{00000000-0000-0000-0000-000000000000}"/>
  <bookViews>
    <workbookView xWindow="-120" yWindow="-120" windowWidth="20730" windowHeight="11160" activeTab="1" xr2:uid="{C80D7632-992A-4AE1-B544-04F124866D4F}"/>
  </bookViews>
  <sheets>
    <sheet name="Points" sheetId="3" r:id="rId1"/>
    <sheet name="Senior H" sheetId="1" r:id="rId2"/>
    <sheet name="Senior F" sheetId="5" r:id="rId3"/>
    <sheet name="U20 H " sheetId="6" r:id="rId4"/>
    <sheet name="U20F" sheetId="7" r:id="rId5"/>
    <sheet name="U18 H" sheetId="8" r:id="rId6"/>
    <sheet name="U18 F" sheetId="9" r:id="rId7"/>
    <sheet name="U16 H" sheetId="10" r:id="rId8"/>
    <sheet name="U16 F" sheetId="11" r:id="rId9"/>
    <sheet name="U14 H" sheetId="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48" i="1"/>
  <c r="G44" i="1"/>
  <c r="G42" i="1"/>
  <c r="G37" i="1"/>
  <c r="G28" i="1"/>
  <c r="G23" i="1"/>
  <c r="G19" i="1"/>
  <c r="G2" i="6"/>
  <c r="G2" i="10"/>
  <c r="G3" i="1"/>
  <c r="G2" i="1"/>
  <c r="G4" i="1"/>
  <c r="G6" i="1"/>
  <c r="G7" i="1"/>
  <c r="G8" i="1"/>
  <c r="G9" i="1"/>
  <c r="G10" i="1"/>
  <c r="G11" i="1"/>
  <c r="G13" i="1"/>
  <c r="G14" i="1"/>
  <c r="G15" i="1"/>
  <c r="G17" i="1"/>
  <c r="G18" i="1"/>
  <c r="G21" i="1"/>
  <c r="G22" i="1"/>
  <c r="G24" i="1"/>
  <c r="G25" i="1"/>
  <c r="G26" i="1"/>
  <c r="G27" i="1"/>
  <c r="G12" i="1"/>
  <c r="G29" i="1"/>
  <c r="G30" i="1"/>
  <c r="G31" i="1"/>
  <c r="G32" i="1"/>
  <c r="G33" i="1"/>
  <c r="G34" i="1"/>
  <c r="G35" i="1"/>
  <c r="G16" i="1"/>
  <c r="G36" i="1"/>
  <c r="G38" i="1"/>
  <c r="G39" i="1"/>
  <c r="G40" i="1"/>
  <c r="G41" i="1"/>
  <c r="G43" i="1"/>
  <c r="G20" i="1"/>
  <c r="G45" i="1"/>
  <c r="G46" i="1"/>
  <c r="G47" i="1"/>
  <c r="G49" i="1"/>
  <c r="G50" i="1"/>
  <c r="G51" i="1"/>
  <c r="G6" i="5"/>
  <c r="G11" i="4"/>
  <c r="G4" i="11"/>
  <c r="G2" i="11"/>
  <c r="G8" i="4"/>
  <c r="G4" i="4"/>
  <c r="G5" i="10"/>
  <c r="G3" i="11"/>
  <c r="G4" i="10"/>
  <c r="G6" i="10"/>
  <c r="G3" i="10"/>
  <c r="G2" i="9"/>
  <c r="G3" i="8"/>
  <c r="G4" i="8"/>
  <c r="G5" i="8"/>
  <c r="G2" i="8"/>
  <c r="G2" i="7"/>
  <c r="G4" i="6"/>
  <c r="G3" i="6"/>
  <c r="G7" i="4"/>
  <c r="G3" i="4"/>
  <c r="G9" i="4"/>
  <c r="G6" i="4"/>
  <c r="G2" i="4"/>
  <c r="G5" i="4"/>
  <c r="G5" i="5"/>
  <c r="G8" i="5"/>
  <c r="G4" i="5"/>
  <c r="G7" i="5"/>
  <c r="G9" i="5"/>
  <c r="G10" i="5"/>
  <c r="G11" i="5"/>
  <c r="G12" i="5"/>
  <c r="G2" i="5"/>
  <c r="G3" i="5"/>
</calcChain>
</file>

<file path=xl/sharedStrings.xml><?xml version="1.0" encoding="utf-8"?>
<sst xmlns="http://schemas.openxmlformats.org/spreadsheetml/2006/main" count="412" uniqueCount="137">
  <si>
    <t>Rang</t>
  </si>
  <si>
    <t>Licence</t>
  </si>
  <si>
    <t>Nom-Prénom</t>
  </si>
  <si>
    <t>Sexe</t>
  </si>
  <si>
    <t>Club</t>
  </si>
  <si>
    <t>RAYNAUD Lucas</t>
  </si>
  <si>
    <t>M</t>
  </si>
  <si>
    <t>U14M</t>
  </si>
  <si>
    <t>ALTICIM FONT ROMEU</t>
  </si>
  <si>
    <t>CAYROL FLAMENT Esteban</t>
  </si>
  <si>
    <t>LA TRANSPYROS</t>
  </si>
  <si>
    <t>PINEDE Benjamin</t>
  </si>
  <si>
    <t>Cat.</t>
  </si>
  <si>
    <t>ALÍS SANCHEZ Jordi</t>
  </si>
  <si>
    <t>JUILLAGUET Will</t>
  </si>
  <si>
    <t>SAINTE FOY MONTAGNE</t>
  </si>
  <si>
    <t>DUMAS Louis</t>
  </si>
  <si>
    <t>DARRODES Thomas</t>
  </si>
  <si>
    <t>STADE BAGNÉRAIS</t>
  </si>
  <si>
    <t>MOURET Lucas</t>
  </si>
  <si>
    <t>MATHOU PAUL</t>
  </si>
  <si>
    <t>DAVID Soler</t>
  </si>
  <si>
    <t>LASCOUMETTES Baptiste</t>
  </si>
  <si>
    <t>OLORON Ô BEARN</t>
  </si>
  <si>
    <t>NOGUERAS Mathys</t>
  </si>
  <si>
    <t>AMITIE ET NATURE</t>
  </si>
  <si>
    <t>TOURANCHEAU David</t>
  </si>
  <si>
    <t>CS Chamonix</t>
  </si>
  <si>
    <t>CARRICART Baptiste</t>
  </si>
  <si>
    <t>GRIMAUD Kérian</t>
  </si>
  <si>
    <t>SIMON Thomas</t>
  </si>
  <si>
    <t>LHM</t>
  </si>
  <si>
    <t>PINEDE Raphaël</t>
  </si>
  <si>
    <t>SOULAT Théo</t>
  </si>
  <si>
    <t>MONDONNET Julien</t>
  </si>
  <si>
    <t>SKI RANDO MEGEVE</t>
  </si>
  <si>
    <t>PAILHE BELAIR Alexandre</t>
  </si>
  <si>
    <t>LALANNE Dorian</t>
  </si>
  <si>
    <t>TRINQUIER Enak</t>
  </si>
  <si>
    <t>DUBOUSQUET Tom</t>
  </si>
  <si>
    <t>PAILHE BELAIR Camille</t>
  </si>
  <si>
    <t>ROUSSEAU Thibault</t>
  </si>
  <si>
    <t>BECK Lili</t>
  </si>
  <si>
    <t>F</t>
  </si>
  <si>
    <t>CAGNON Hugo</t>
  </si>
  <si>
    <t>FILLON Raphaël</t>
  </si>
  <si>
    <t>DUBOUSQUET Nicolas</t>
  </si>
  <si>
    <t>CARBOU Jean Vincent</t>
  </si>
  <si>
    <t>SARDA Sébastien</t>
  </si>
  <si>
    <t>U.S.R. MONTAGNE</t>
  </si>
  <si>
    <t>SALLEY Charly</t>
  </si>
  <si>
    <t>PINEDE Manon</t>
  </si>
  <si>
    <t>ABBRACCHIO Lucie</t>
  </si>
  <si>
    <t>DING-MARTIN Mauly</t>
  </si>
  <si>
    <t>SEN</t>
  </si>
  <si>
    <t>U23</t>
  </si>
  <si>
    <t>U20</t>
  </si>
  <si>
    <t>U18</t>
  </si>
  <si>
    <t>U16</t>
  </si>
  <si>
    <t>Mas</t>
  </si>
  <si>
    <t>Points</t>
  </si>
  <si>
    <t>Classement</t>
  </si>
  <si>
    <t>Total</t>
  </si>
  <si>
    <t>Verticale du Cambre d'Aze</t>
  </si>
  <si>
    <t>CHRISTIAN Chloé</t>
  </si>
  <si>
    <t>AUTHIE Marie Pierre</t>
  </si>
  <si>
    <t>RAMOS Monique</t>
  </si>
  <si>
    <t>PAILHE  BELAIR Timothé</t>
  </si>
  <si>
    <t>La Trace Daure</t>
  </si>
  <si>
    <t>Trace D aure</t>
  </si>
  <si>
    <t>BARBARA FANNY</t>
  </si>
  <si>
    <t xml:space="preserve">Stade Bagnerais Athletisme </t>
  </si>
  <si>
    <t>DUMAS Edgar</t>
  </si>
  <si>
    <t xml:space="preserve">Saint Lary Aure montagne </t>
  </si>
  <si>
    <t>THEVIN Loic</t>
  </si>
  <si>
    <t>JUMERE Wilfrid</t>
  </si>
  <si>
    <t>BIAU Stephane</t>
  </si>
  <si>
    <t>SALLES Loic</t>
  </si>
  <si>
    <t>PERRUGAULT Josselin</t>
  </si>
  <si>
    <t>Roc et Pyrenne</t>
  </si>
  <si>
    <t xml:space="preserve">ARNAUD Guillaume </t>
  </si>
  <si>
    <t>HUBERDEAU Hugo</t>
  </si>
  <si>
    <t>O37322</t>
  </si>
  <si>
    <t>MISSUD Bastien</t>
  </si>
  <si>
    <t>L H M</t>
  </si>
  <si>
    <t>CASTET Jeremy</t>
  </si>
  <si>
    <t>Hors Club</t>
  </si>
  <si>
    <t xml:space="preserve">La Trace D Aure </t>
  </si>
  <si>
    <t>ARNAULD DE SARTRE Mathias</t>
  </si>
  <si>
    <t xml:space="preserve">LABORDE Alban </t>
  </si>
  <si>
    <t>U17</t>
  </si>
  <si>
    <t>Oloron  O Bearn Sport Nature</t>
  </si>
  <si>
    <t xml:space="preserve">BONNEMASON Batiste </t>
  </si>
  <si>
    <t>LABORDE Titouan</t>
  </si>
  <si>
    <t>COUDOUGNES Theo</t>
  </si>
  <si>
    <t>JUMERE Ainoa</t>
  </si>
  <si>
    <t xml:space="preserve"> Trace D aure</t>
  </si>
  <si>
    <t>Gourettoise</t>
  </si>
  <si>
    <t>Transpyros</t>
  </si>
  <si>
    <t>SANS Mickael</t>
  </si>
  <si>
    <t>LAHIRIGOYEN Battitte</t>
  </si>
  <si>
    <t>CASTILLON Rémi</t>
  </si>
  <si>
    <t>LAURENT Frederic</t>
  </si>
  <si>
    <t>AYERBE Alain</t>
  </si>
  <si>
    <t>CAZABAN Stéphane</t>
  </si>
  <si>
    <t>TURONNET Frederic</t>
  </si>
  <si>
    <t>CASSOU Sylvain</t>
  </si>
  <si>
    <t>RING Guillaume</t>
  </si>
  <si>
    <t>ETCHETO Benoit</t>
  </si>
  <si>
    <t>LERDOU Laurent</t>
  </si>
  <si>
    <t>CHOURRE Jerome</t>
  </si>
  <si>
    <t>TOPOVIC Dusan</t>
  </si>
  <si>
    <t>MENZER Lionel</t>
  </si>
  <si>
    <t>SANS Pauline</t>
  </si>
  <si>
    <t>SARA KORRIKA</t>
  </si>
  <si>
    <t>CAUHAPÉ Christine</t>
  </si>
  <si>
    <t>CAF VALLÉE D OSSAU</t>
  </si>
  <si>
    <t>VEF</t>
  </si>
  <si>
    <t>Trace d'Aure</t>
  </si>
  <si>
    <t>Toulet Simon</t>
  </si>
  <si>
    <t xml:space="preserve">U16 </t>
  </si>
  <si>
    <t>HOSPITALET Victor</t>
  </si>
  <si>
    <t>DUBOUSQUET Anna</t>
  </si>
  <si>
    <t>U14F</t>
  </si>
  <si>
    <t>LOISEL Virginie</t>
  </si>
  <si>
    <t>Total Bonus</t>
  </si>
  <si>
    <t>Maurel Sylvain</t>
  </si>
  <si>
    <t>Quaireau</t>
  </si>
  <si>
    <t>Sen</t>
  </si>
  <si>
    <t>Sayous Bourdieu Fuillaume</t>
  </si>
  <si>
    <t>ANT</t>
  </si>
  <si>
    <t>_</t>
  </si>
  <si>
    <t>Pujo de Lafitole Jean Baptiste</t>
  </si>
  <si>
    <t>Taunay Franck</t>
  </si>
  <si>
    <t>Ponsa Oriol</t>
  </si>
  <si>
    <t>CPA</t>
  </si>
  <si>
    <t>Floranty Victor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</si>
</sst>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3" borderId="1" xfId="0" applyFill="1" applyBorder="1"/>
    <xf numFmtId="0" fontId="2" fillId="0" borderId="1" xfId="0" applyFont="1" applyBorder="1"/>
    <xf numFmtId="0" fontId="3" fillId="0" borderId="1" xfId="0" applyFont="1" applyBorder="1"/>
    <xf numFmtId="0" fontId="3" fillId="3" borderId="1" xfId="0" applyFont="1" applyFill="1" applyBorder="1"/>
    <xf numFmtId="0" fontId="0" fillId="4" borderId="1" xfId="0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4" fillId="0" borderId="0" xfId="1"/>
    <xf numFmtId="0" fontId="6" fillId="6" borderId="1" xfId="0" applyFont="1" applyFill="1" applyBorder="1"/>
    <xf numFmtId="0" fontId="7" fillId="6" borderId="1" xfId="0" applyFont="1" applyFill="1" applyBorder="1"/>
    <xf numFmtId="0" fontId="8" fillId="6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4" fillId="0" borderId="1" xfId="1" applyBorder="1"/>
    <xf numFmtId="0" fontId="4" fillId="4" borderId="1" xfId="1" applyFill="1" applyBorder="1"/>
    <xf numFmtId="0" fontId="4" fillId="7" borderId="1" xfId="1" applyFill="1" applyBorder="1"/>
    <xf numFmtId="0" fontId="0" fillId="8" borderId="1" xfId="0" applyFill="1" applyBorder="1"/>
    <xf numFmtId="0" fontId="3" fillId="8" borderId="1" xfId="0" applyFont="1" applyFill="1" applyBorder="1"/>
    <xf numFmtId="0" fontId="2" fillId="8" borderId="1" xfId="0" applyFont="1" applyFill="1" applyBorder="1"/>
    <xf numFmtId="0" fontId="2" fillId="3" borderId="1" xfId="0" applyFont="1" applyFill="1" applyBorder="1"/>
    <xf numFmtId="0" fontId="0" fillId="11" borderId="1" xfId="0" applyFill="1" applyBorder="1"/>
    <xf numFmtId="0" fontId="3" fillId="11" borderId="1" xfId="0" applyFont="1" applyFill="1" applyBorder="1"/>
    <xf numFmtId="0" fontId="2" fillId="11" borderId="1" xfId="0" applyFont="1" applyFill="1" applyBorder="1"/>
    <xf numFmtId="0" fontId="4" fillId="10" borderId="1" xfId="1" applyFill="1" applyBorder="1"/>
    <xf numFmtId="0" fontId="0" fillId="0" borderId="3" xfId="0" applyBorder="1"/>
    <xf numFmtId="0" fontId="3" fillId="0" borderId="3" xfId="0" applyFont="1" applyBorder="1"/>
    <xf numFmtId="0" fontId="2" fillId="0" borderId="3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1" xfId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1" fillId="0" borderId="0" xfId="0" applyFont="1"/>
    <xf numFmtId="0" fontId="10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/>
    </xf>
    <xf numFmtId="0" fontId="4" fillId="7" borderId="1" xfId="1" applyFill="1" applyBorder="1" applyAlignment="1">
      <alignment horizontal="center"/>
    </xf>
    <xf numFmtId="0" fontId="4" fillId="10" borderId="1" xfId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8" borderId="0" xfId="0" applyFill="1" applyBorder="1"/>
    <xf numFmtId="0" fontId="3" fillId="8" borderId="0" xfId="0" applyFont="1" applyFill="1" applyBorder="1"/>
    <xf numFmtId="0" fontId="3" fillId="0" borderId="3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4" fillId="0" borderId="3" xfId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</cellXfs>
  <cellStyles count="2">
    <cellStyle name="Normal" xfId="0" builtinId="0"/>
    <cellStyle name="Normal 2" xfId="1" xr:uid="{45268994-9A7A-7349-948E-096D6E706678}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42F842-74A0-4ACA-8551-069488A6EFAD}" name="Tableau1" displayName="Tableau1" ref="A1:L51" totalsRowShown="0" headerRowDxfId="27" headerRowBorderDxfId="26" tableBorderDxfId="25" totalsRowBorderDxfId="24">
  <autoFilter ref="A1:L51" xr:uid="{4042F842-74A0-4ACA-8551-069488A6EFAD}"/>
  <sortState xmlns:xlrd2="http://schemas.microsoft.com/office/spreadsheetml/2017/richdata2" ref="A2:L51">
    <sortCondition descending="1" ref="G1:G51"/>
  </sortState>
  <tableColumns count="12">
    <tableColumn id="1" xr3:uid="{56EA33C8-3C8B-48CB-B836-74A021AF3148}" name="Rang" dataDxfId="23"/>
    <tableColumn id="3" xr3:uid="{A0D15730-9365-4964-826E-547F6E39F634}" name="Licence" dataDxfId="22"/>
    <tableColumn id="4" xr3:uid="{CBCD658A-526A-42D7-B805-8720B1C51F54}" name="Nom-Prénom" dataDxfId="21"/>
    <tableColumn id="5" xr3:uid="{40C8592D-6871-46EE-902F-5F59CBEDCB2B}" name="Sexe" dataDxfId="20"/>
    <tableColumn id="6" xr3:uid="{7D707EB1-C011-4E62-8BF9-888A5EAF7B11}" name="Cat." dataDxfId="19"/>
    <tableColumn id="7" xr3:uid="{15F97246-142E-4664-908C-CA3DE1CF0210}" name="Club" dataDxfId="2"/>
    <tableColumn id="12" xr3:uid="{B4BD966B-8635-884C-925B-CB84F2883CC6}" name="Total" dataDxfId="0">
      <calculatedColumnFormula>SUM(H2:L2)</calculatedColumnFormula>
    </tableColumn>
    <tableColumn id="13" xr3:uid="{CDF44FC5-B98F-8D46-B3A9-CE1CB3551BFA}" name="Verticale du Cambre d'Aze" dataDxfId="1" dataCellStyle="Normal 2"/>
    <tableColumn id="2" xr3:uid="{B3ADA3A2-C3F0-464B-B6DE-FB500AC0BDC8}" name="La Trace Daure" dataDxfId="18"/>
    <tableColumn id="8" xr3:uid="{FA30ACE2-8F39-4D9E-8A26-15F693012ED3}" name="Gourettoise" dataDxfId="17"/>
    <tableColumn id="9" xr3:uid="{D578E75D-F2D2-4205-A18A-FE8BB68CC696}" name="Transpyros" dataDxfId="16"/>
    <tableColumn id="10" xr3:uid="{8F6A6708-405F-46D5-8C00-92FE593C27FA}" name="Total Bonus" dataDxfId="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DA8BAD-A414-C54B-8D84-63DF2807D533}" name="Tableau13" displayName="Tableau13" ref="A1:L4" totalsRowShown="0" headerRowDxfId="15" headerRowBorderDxfId="14" tableBorderDxfId="13" totalsRowBorderDxfId="12">
  <autoFilter ref="A1:L4" xr:uid="{AEDA8BAD-A414-C54B-8D84-63DF2807D533}"/>
  <sortState xmlns:xlrd2="http://schemas.microsoft.com/office/spreadsheetml/2017/richdata2" ref="A2:K4">
    <sortCondition descending="1" ref="G1:G4"/>
  </sortState>
  <tableColumns count="12">
    <tableColumn id="1" xr3:uid="{94DCF7BB-0278-5443-AB45-B0CEB43F2038}" name="Rang" dataDxfId="11"/>
    <tableColumn id="3" xr3:uid="{DCCEE7E7-C243-CE41-8276-1E9E8A7B8940}" name="Licence" dataDxfId="10"/>
    <tableColumn id="4" xr3:uid="{10AB75BE-6EC7-844D-82DA-9E051CAA6132}" name="Nom-Prénom" dataDxfId="9"/>
    <tableColumn id="5" xr3:uid="{B917A085-15BE-4A42-950F-C62E31B0FF51}" name="Sexe" dataDxfId="8"/>
    <tableColumn id="6" xr3:uid="{11DA117E-A0DA-214D-92F5-BD108DB23947}" name="Cat." dataDxfId="7"/>
    <tableColumn id="7" xr3:uid="{1B7AD83B-81CC-9B48-81CB-F674C70CA301}" name="Club" dataDxfId="6"/>
    <tableColumn id="12" xr3:uid="{6847A10E-AE0F-FC46-8A5A-24302A09D8AD}" name="Total" dataDxfId="5">
      <calculatedColumnFormula>SUM(Tableau13[[#This Row],[Verticale du Cambre d''Aze]:[Transpyros]])</calculatedColumnFormula>
    </tableColumn>
    <tableColumn id="13" xr3:uid="{B1D0A696-1BF0-9A4C-AABB-2510A1FA6D41}" name="Verticale du Cambre d'Aze" dataDxfId="4" dataCellStyle="Normal 2"/>
    <tableColumn id="2" xr3:uid="{4071FEF7-0557-4CF3-91DA-251CF0965A0F}" name="Trace D aure"/>
    <tableColumn id="8" xr3:uid="{66287454-73DC-48F6-ACE3-E06F391C8388}" name="Gourettoise"/>
    <tableColumn id="9" xr3:uid="{3538F371-56FE-4F68-B83B-56838AA74C0F}" name="Transpyros"/>
    <tableColumn id="10" xr3:uid="{2B01E395-0242-4DC9-9096-B0A8BD651649}" name="Total Bonu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681BE-D862-4946-A234-464CF4EC0B62}">
  <dimension ref="A1:B40"/>
  <sheetViews>
    <sheetView topLeftCell="A15" workbookViewId="0">
      <selection activeCell="B2" sqref="B2:B21"/>
    </sheetView>
  </sheetViews>
  <sheetFormatPr baseColWidth="10" defaultColWidth="10.85546875" defaultRowHeight="15" x14ac:dyDescent="0.25"/>
  <cols>
    <col min="1" max="2" width="10.85546875" style="9"/>
    <col min="3" max="3" width="23.42578125" style="9" bestFit="1" customWidth="1"/>
    <col min="4" max="16384" width="10.85546875" style="9"/>
  </cols>
  <sheetData>
    <row r="1" spans="1:2" x14ac:dyDescent="0.25">
      <c r="A1" s="9" t="s">
        <v>61</v>
      </c>
      <c r="B1" s="9" t="s">
        <v>60</v>
      </c>
    </row>
    <row r="2" spans="1:2" x14ac:dyDescent="0.25">
      <c r="A2" s="9">
        <v>1</v>
      </c>
      <c r="B2" s="9">
        <v>100</v>
      </c>
    </row>
    <row r="3" spans="1:2" x14ac:dyDescent="0.25">
      <c r="A3" s="9">
        <v>2</v>
      </c>
      <c r="B3" s="9">
        <v>92</v>
      </c>
    </row>
    <row r="4" spans="1:2" x14ac:dyDescent="0.25">
      <c r="A4" s="9">
        <v>3</v>
      </c>
      <c r="B4" s="9">
        <v>85</v>
      </c>
    </row>
    <row r="5" spans="1:2" x14ac:dyDescent="0.25">
      <c r="A5" s="9">
        <v>4</v>
      </c>
      <c r="B5" s="9">
        <v>79</v>
      </c>
    </row>
    <row r="6" spans="1:2" x14ac:dyDescent="0.25">
      <c r="A6" s="9">
        <v>5</v>
      </c>
      <c r="B6" s="9">
        <v>74</v>
      </c>
    </row>
    <row r="7" spans="1:2" x14ac:dyDescent="0.25">
      <c r="A7" s="9">
        <v>6</v>
      </c>
      <c r="B7" s="9">
        <v>69</v>
      </c>
    </row>
    <row r="8" spans="1:2" x14ac:dyDescent="0.25">
      <c r="A8" s="9">
        <v>7</v>
      </c>
      <c r="B8" s="9">
        <v>65</v>
      </c>
    </row>
    <row r="9" spans="1:2" x14ac:dyDescent="0.25">
      <c r="A9" s="9">
        <v>8</v>
      </c>
      <c r="B9" s="9">
        <v>61</v>
      </c>
    </row>
    <row r="10" spans="1:2" x14ac:dyDescent="0.25">
      <c r="A10" s="9">
        <v>9</v>
      </c>
      <c r="B10" s="9">
        <v>57</v>
      </c>
    </row>
    <row r="11" spans="1:2" x14ac:dyDescent="0.25">
      <c r="A11" s="9">
        <v>10</v>
      </c>
      <c r="B11" s="9">
        <v>54</v>
      </c>
    </row>
    <row r="12" spans="1:2" x14ac:dyDescent="0.25">
      <c r="A12" s="9">
        <v>11</v>
      </c>
      <c r="B12" s="9">
        <v>51</v>
      </c>
    </row>
    <row r="13" spans="1:2" x14ac:dyDescent="0.25">
      <c r="A13" s="9">
        <v>12</v>
      </c>
      <c r="B13" s="9">
        <v>48</v>
      </c>
    </row>
    <row r="14" spans="1:2" x14ac:dyDescent="0.25">
      <c r="A14" s="9">
        <v>13</v>
      </c>
      <c r="B14" s="9">
        <v>45</v>
      </c>
    </row>
    <row r="15" spans="1:2" x14ac:dyDescent="0.25">
      <c r="A15" s="9">
        <v>14</v>
      </c>
      <c r="B15" s="9">
        <v>42</v>
      </c>
    </row>
    <row r="16" spans="1:2" x14ac:dyDescent="0.25">
      <c r="A16" s="9">
        <v>15</v>
      </c>
      <c r="B16" s="9">
        <v>39</v>
      </c>
    </row>
    <row r="17" spans="1:2" x14ac:dyDescent="0.25">
      <c r="A17" s="9">
        <v>16</v>
      </c>
      <c r="B17" s="9">
        <v>33</v>
      </c>
    </row>
    <row r="18" spans="1:2" x14ac:dyDescent="0.25">
      <c r="A18" s="9">
        <v>17</v>
      </c>
      <c r="B18" s="9">
        <v>31</v>
      </c>
    </row>
    <row r="19" spans="1:2" x14ac:dyDescent="0.25">
      <c r="A19" s="9">
        <v>18</v>
      </c>
      <c r="B19" s="9">
        <v>29</v>
      </c>
    </row>
    <row r="20" spans="1:2" x14ac:dyDescent="0.25">
      <c r="A20" s="9">
        <v>19</v>
      </c>
      <c r="B20" s="9">
        <v>27</v>
      </c>
    </row>
    <row r="21" spans="1:2" x14ac:dyDescent="0.25">
      <c r="A21" s="9">
        <v>20</v>
      </c>
      <c r="B21" s="9">
        <v>25</v>
      </c>
    </row>
    <row r="22" spans="1:2" x14ac:dyDescent="0.25">
      <c r="A22" s="9">
        <v>21</v>
      </c>
      <c r="B22" s="9">
        <v>23</v>
      </c>
    </row>
    <row r="23" spans="1:2" x14ac:dyDescent="0.25">
      <c r="A23" s="9">
        <v>22</v>
      </c>
      <c r="B23" s="9">
        <v>21</v>
      </c>
    </row>
    <row r="24" spans="1:2" x14ac:dyDescent="0.25">
      <c r="A24" s="9">
        <v>23</v>
      </c>
      <c r="B24" s="9">
        <v>19</v>
      </c>
    </row>
    <row r="25" spans="1:2" x14ac:dyDescent="0.25">
      <c r="A25" s="9">
        <v>24</v>
      </c>
      <c r="B25" s="9">
        <v>17</v>
      </c>
    </row>
    <row r="26" spans="1:2" x14ac:dyDescent="0.25">
      <c r="A26" s="9">
        <v>25</v>
      </c>
      <c r="B26" s="9">
        <v>15</v>
      </c>
    </row>
    <row r="27" spans="1:2" x14ac:dyDescent="0.25">
      <c r="A27" s="9">
        <v>26</v>
      </c>
      <c r="B27" s="9">
        <v>13</v>
      </c>
    </row>
    <row r="28" spans="1:2" x14ac:dyDescent="0.25">
      <c r="A28" s="9">
        <v>27</v>
      </c>
      <c r="B28" s="9">
        <v>11</v>
      </c>
    </row>
    <row r="29" spans="1:2" x14ac:dyDescent="0.25">
      <c r="A29" s="9">
        <v>28</v>
      </c>
      <c r="B29" s="9">
        <v>10</v>
      </c>
    </row>
    <row r="30" spans="1:2" x14ac:dyDescent="0.25">
      <c r="A30" s="9">
        <v>29</v>
      </c>
      <c r="B30" s="9">
        <v>9</v>
      </c>
    </row>
    <row r="31" spans="1:2" x14ac:dyDescent="0.25">
      <c r="A31" s="9">
        <v>30</v>
      </c>
      <c r="B31" s="9">
        <v>8</v>
      </c>
    </row>
    <row r="32" spans="1:2" x14ac:dyDescent="0.25">
      <c r="A32" s="9">
        <v>31</v>
      </c>
      <c r="B32" s="9">
        <v>7</v>
      </c>
    </row>
    <row r="33" spans="1:2" x14ac:dyDescent="0.25">
      <c r="A33" s="9">
        <v>32</v>
      </c>
      <c r="B33" s="9">
        <v>6</v>
      </c>
    </row>
    <row r="34" spans="1:2" x14ac:dyDescent="0.25">
      <c r="A34" s="9">
        <v>33</v>
      </c>
      <c r="B34" s="9">
        <v>5</v>
      </c>
    </row>
    <row r="35" spans="1:2" x14ac:dyDescent="0.25">
      <c r="A35" s="9">
        <v>34</v>
      </c>
      <c r="B35" s="9">
        <v>4</v>
      </c>
    </row>
    <row r="36" spans="1:2" x14ac:dyDescent="0.25">
      <c r="A36" s="9">
        <v>35</v>
      </c>
      <c r="B36" s="9">
        <v>3</v>
      </c>
    </row>
    <row r="37" spans="1:2" x14ac:dyDescent="0.25">
      <c r="A37" s="9">
        <v>36</v>
      </c>
      <c r="B37" s="9">
        <v>2</v>
      </c>
    </row>
    <row r="38" spans="1:2" x14ac:dyDescent="0.25">
      <c r="A38" s="9">
        <v>37</v>
      </c>
      <c r="B38" s="9">
        <v>1</v>
      </c>
    </row>
    <row r="39" spans="1:2" x14ac:dyDescent="0.25">
      <c r="A39" s="9">
        <v>38</v>
      </c>
      <c r="B39" s="9">
        <v>1</v>
      </c>
    </row>
    <row r="40" spans="1:2" x14ac:dyDescent="0.25">
      <c r="A40" s="9">
        <v>39</v>
      </c>
      <c r="B40" s="9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061E1-09B1-7A49-BF54-17AAAF9ED1ED}">
  <dimension ref="A1:K12"/>
  <sheetViews>
    <sheetView workbookViewId="0">
      <selection activeCell="M14" sqref="M14"/>
    </sheetView>
  </sheetViews>
  <sheetFormatPr baseColWidth="10" defaultRowHeight="15" x14ac:dyDescent="0.25"/>
  <cols>
    <col min="1" max="1" width="11.42578125" style="35"/>
    <col min="2" max="2" width="0" hidden="1" customWidth="1"/>
    <col min="3" max="3" width="19" customWidth="1"/>
    <col min="4" max="4" width="5.28515625" bestFit="1" customWidth="1"/>
    <col min="5" max="5" width="6" bestFit="1" customWidth="1"/>
    <col min="6" max="6" width="24.42578125" customWidth="1"/>
    <col min="7" max="7" width="11.42578125" style="42"/>
    <col min="8" max="8" width="14.42578125" customWidth="1"/>
    <col min="9" max="9" width="14.7109375" customWidth="1"/>
  </cols>
  <sheetData>
    <row r="1" spans="1:11" ht="30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12</v>
      </c>
      <c r="F1" s="40" t="s">
        <v>4</v>
      </c>
      <c r="G1" s="40" t="s">
        <v>62</v>
      </c>
      <c r="H1" s="49" t="s">
        <v>63</v>
      </c>
      <c r="I1" s="40" t="s">
        <v>96</v>
      </c>
      <c r="J1" s="40" t="s">
        <v>97</v>
      </c>
      <c r="K1" s="40" t="s">
        <v>98</v>
      </c>
    </row>
    <row r="2" spans="1:11" ht="15.75" x14ac:dyDescent="0.25">
      <c r="A2" s="68">
        <v>1</v>
      </c>
      <c r="B2" s="13"/>
      <c r="C2" s="14" t="s">
        <v>94</v>
      </c>
      <c r="D2" s="1" t="s">
        <v>6</v>
      </c>
      <c r="E2" s="1" t="s">
        <v>7</v>
      </c>
      <c r="F2" s="14" t="s">
        <v>91</v>
      </c>
      <c r="G2" s="56">
        <f>SUM(H2:K2)</f>
        <v>192</v>
      </c>
      <c r="H2" s="53"/>
      <c r="I2" s="53">
        <v>92</v>
      </c>
      <c r="J2" s="53">
        <v>100</v>
      </c>
      <c r="K2" s="53"/>
    </row>
    <row r="3" spans="1:11" ht="15.75" x14ac:dyDescent="0.25">
      <c r="A3" s="68">
        <v>6</v>
      </c>
      <c r="B3" s="2">
        <v>481007</v>
      </c>
      <c r="C3" s="5" t="s">
        <v>67</v>
      </c>
      <c r="D3" s="2" t="s">
        <v>6</v>
      </c>
      <c r="E3" s="2" t="s">
        <v>7</v>
      </c>
      <c r="F3" s="5" t="s">
        <v>10</v>
      </c>
      <c r="G3" s="56">
        <f>SUM(H3:K3)</f>
        <v>185</v>
      </c>
      <c r="H3" s="52">
        <v>85</v>
      </c>
      <c r="I3" s="52"/>
      <c r="J3" s="52"/>
      <c r="K3" s="52">
        <v>100</v>
      </c>
    </row>
    <row r="4" spans="1:11" ht="15.75" x14ac:dyDescent="0.25">
      <c r="A4" s="68">
        <v>2</v>
      </c>
      <c r="B4" s="13"/>
      <c r="C4" s="14" t="s">
        <v>92</v>
      </c>
      <c r="D4" s="1" t="s">
        <v>6</v>
      </c>
      <c r="E4" s="1" t="s">
        <v>7</v>
      </c>
      <c r="F4" s="14" t="s">
        <v>91</v>
      </c>
      <c r="G4" s="56">
        <f>SUM(H4:K4)</f>
        <v>177</v>
      </c>
      <c r="H4" s="53"/>
      <c r="I4" s="51">
        <v>85</v>
      </c>
      <c r="J4" s="51">
        <v>92</v>
      </c>
      <c r="K4" s="51"/>
    </row>
    <row r="5" spans="1:11" ht="15.75" x14ac:dyDescent="0.25">
      <c r="A5" s="68">
        <v>3</v>
      </c>
      <c r="B5" s="2">
        <v>808626</v>
      </c>
      <c r="C5" s="5" t="s">
        <v>5</v>
      </c>
      <c r="D5" s="2" t="s">
        <v>6</v>
      </c>
      <c r="E5" s="2" t="s">
        <v>7</v>
      </c>
      <c r="F5" s="5" t="s">
        <v>8</v>
      </c>
      <c r="G5" s="56">
        <f>SUM(H5:K5)</f>
        <v>100</v>
      </c>
      <c r="H5" s="50">
        <v>100</v>
      </c>
      <c r="I5" s="50"/>
      <c r="J5" s="50"/>
      <c r="K5" s="50"/>
    </row>
    <row r="6" spans="1:11" ht="15.75" x14ac:dyDescent="0.25">
      <c r="A6" s="68">
        <v>4</v>
      </c>
      <c r="B6" s="2"/>
      <c r="C6" s="5" t="s">
        <v>93</v>
      </c>
      <c r="D6" s="2" t="s">
        <v>6</v>
      </c>
      <c r="E6" s="2" t="s">
        <v>7</v>
      </c>
      <c r="F6" s="5" t="s">
        <v>91</v>
      </c>
      <c r="G6" s="56">
        <f>SUM(H6:K6)</f>
        <v>100</v>
      </c>
      <c r="H6" s="52"/>
      <c r="I6" s="52">
        <v>100</v>
      </c>
      <c r="J6" s="52"/>
      <c r="K6" s="52"/>
    </row>
    <row r="7" spans="1:11" ht="15.75" x14ac:dyDescent="0.25">
      <c r="A7" s="68">
        <v>5</v>
      </c>
      <c r="B7" s="1">
        <v>950951</v>
      </c>
      <c r="C7" s="4" t="s">
        <v>9</v>
      </c>
      <c r="D7" s="1" t="s">
        <v>6</v>
      </c>
      <c r="E7" s="1" t="s">
        <v>7</v>
      </c>
      <c r="F7" s="4" t="s">
        <v>8</v>
      </c>
      <c r="G7" s="56">
        <f>SUM(H7:K7)</f>
        <v>92</v>
      </c>
      <c r="H7" s="51">
        <v>92</v>
      </c>
      <c r="I7" s="51"/>
      <c r="J7" s="51"/>
      <c r="K7" s="51"/>
    </row>
    <row r="8" spans="1:11" ht="15.75" x14ac:dyDescent="0.25">
      <c r="A8" s="68">
        <v>7</v>
      </c>
      <c r="B8" s="10"/>
      <c r="C8" s="11" t="s">
        <v>121</v>
      </c>
      <c r="D8" s="2" t="s">
        <v>6</v>
      </c>
      <c r="E8" s="2" t="s">
        <v>7</v>
      </c>
      <c r="F8" s="5" t="s">
        <v>91</v>
      </c>
      <c r="G8" s="56">
        <f>SUM(H8:K8)</f>
        <v>85</v>
      </c>
      <c r="H8" s="54"/>
      <c r="I8" s="50"/>
      <c r="J8" s="50">
        <v>85</v>
      </c>
      <c r="K8" s="50"/>
    </row>
    <row r="9" spans="1:11" ht="15.75" x14ac:dyDescent="0.25">
      <c r="A9" s="68">
        <v>8</v>
      </c>
      <c r="B9" s="1"/>
      <c r="C9" s="4" t="s">
        <v>11</v>
      </c>
      <c r="D9" s="1" t="s">
        <v>6</v>
      </c>
      <c r="E9" s="1" t="s">
        <v>7</v>
      </c>
      <c r="F9" s="1"/>
      <c r="G9" s="56">
        <f>SUM(H9:K9)</f>
        <v>79</v>
      </c>
      <c r="H9" s="51">
        <v>79</v>
      </c>
      <c r="I9" s="51"/>
      <c r="J9" s="51"/>
      <c r="K9" s="51"/>
    </row>
    <row r="10" spans="1:11" ht="15.75" x14ac:dyDescent="0.25">
      <c r="A10" s="53"/>
      <c r="B10" s="10"/>
      <c r="C10" s="11"/>
      <c r="D10" s="10"/>
      <c r="E10" s="12"/>
      <c r="F10" s="11"/>
      <c r="G10" s="56"/>
      <c r="H10" s="10"/>
      <c r="I10" s="26"/>
      <c r="J10" s="26"/>
      <c r="K10" s="26"/>
    </row>
    <row r="11" spans="1:11" ht="15.75" x14ac:dyDescent="0.25">
      <c r="A11" s="53"/>
      <c r="B11" s="13"/>
      <c r="C11" s="14" t="s">
        <v>122</v>
      </c>
      <c r="D11" s="13"/>
      <c r="E11" s="15" t="s">
        <v>123</v>
      </c>
      <c r="F11" s="14"/>
      <c r="G11" s="56">
        <f>SUM(H11:K11)</f>
        <v>100</v>
      </c>
      <c r="H11" s="13"/>
      <c r="I11" s="18"/>
      <c r="J11" s="18"/>
      <c r="K11" s="18">
        <v>100</v>
      </c>
    </row>
    <row r="12" spans="1:11" x14ac:dyDescent="0.25">
      <c r="A12" s="54"/>
      <c r="B12" s="10"/>
      <c r="C12" s="11"/>
      <c r="D12" s="10"/>
      <c r="E12" s="12"/>
      <c r="F12" s="11"/>
      <c r="G12" s="41"/>
      <c r="H12" s="10"/>
      <c r="I12" s="26"/>
      <c r="J12" s="26"/>
      <c r="K12" s="26"/>
    </row>
  </sheetData>
  <sortState xmlns:xlrd2="http://schemas.microsoft.com/office/spreadsheetml/2017/richdata2" ref="A2:K9">
    <sortCondition descending="1" ref="G2:G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D9405-BE5B-434A-B47B-4205DC07A864}">
  <sheetPr>
    <pageSetUpPr fitToPage="1"/>
  </sheetPr>
  <dimension ref="A1:L51"/>
  <sheetViews>
    <sheetView tabSelected="1" zoomScale="90" zoomScaleNormal="90" workbookViewId="0">
      <selection activeCell="G6" sqref="G6"/>
    </sheetView>
  </sheetViews>
  <sheetFormatPr baseColWidth="10" defaultRowHeight="15.75" x14ac:dyDescent="0.25"/>
  <cols>
    <col min="1" max="1" width="4.7109375" customWidth="1"/>
    <col min="2" max="2" width="11" hidden="1" customWidth="1"/>
    <col min="3" max="3" width="22.7109375" customWidth="1"/>
    <col min="4" max="4" width="4.7109375" customWidth="1"/>
    <col min="5" max="5" width="7.140625" customWidth="1"/>
    <col min="6" max="6" width="16.7109375" customWidth="1"/>
    <col min="7" max="7" width="11.7109375" style="87" customWidth="1"/>
    <col min="8" max="8" width="15.28515625" customWidth="1"/>
    <col min="9" max="9" width="17.140625" customWidth="1"/>
    <col min="10" max="10" width="14.140625" customWidth="1"/>
    <col min="12" max="12" width="11.7109375" customWidth="1"/>
  </cols>
  <sheetData>
    <row r="1" spans="1:12" ht="27" customHeight="1" x14ac:dyDescent="0.25">
      <c r="A1" s="30" t="s">
        <v>0</v>
      </c>
      <c r="B1" s="31" t="s">
        <v>1</v>
      </c>
      <c r="C1" s="31" t="s">
        <v>2</v>
      </c>
      <c r="D1" s="31" t="s">
        <v>3</v>
      </c>
      <c r="E1" s="31" t="s">
        <v>12</v>
      </c>
      <c r="F1" s="31" t="s">
        <v>4</v>
      </c>
      <c r="G1" s="82" t="s">
        <v>62</v>
      </c>
      <c r="H1" s="32" t="s">
        <v>63</v>
      </c>
      <c r="I1" s="38" t="s">
        <v>68</v>
      </c>
      <c r="J1" s="38" t="s">
        <v>97</v>
      </c>
      <c r="K1" s="38" t="s">
        <v>98</v>
      </c>
      <c r="L1" s="72" t="s">
        <v>125</v>
      </c>
    </row>
    <row r="2" spans="1:12" x14ac:dyDescent="0.25">
      <c r="A2" s="1">
        <v>1</v>
      </c>
      <c r="B2" s="1">
        <v>618682</v>
      </c>
      <c r="C2" s="4" t="s">
        <v>17</v>
      </c>
      <c r="D2" s="1" t="s">
        <v>6</v>
      </c>
      <c r="E2" s="3" t="s">
        <v>54</v>
      </c>
      <c r="F2" s="4" t="s">
        <v>18</v>
      </c>
      <c r="G2" s="83">
        <f>SUM(H2:L2)</f>
        <v>393</v>
      </c>
      <c r="H2" s="37">
        <v>79</v>
      </c>
      <c r="I2" s="39">
        <v>79</v>
      </c>
      <c r="J2" s="39">
        <v>100</v>
      </c>
      <c r="K2" s="39">
        <v>85</v>
      </c>
      <c r="L2" s="88">
        <v>50</v>
      </c>
    </row>
    <row r="3" spans="1:12" x14ac:dyDescent="0.25">
      <c r="A3" s="1">
        <v>2</v>
      </c>
      <c r="B3" s="1">
        <v>255270</v>
      </c>
      <c r="C3" s="4" t="s">
        <v>45</v>
      </c>
      <c r="D3" s="1" t="s">
        <v>6</v>
      </c>
      <c r="E3" s="3" t="s">
        <v>59</v>
      </c>
      <c r="F3" s="4" t="s">
        <v>10</v>
      </c>
      <c r="G3" s="83">
        <f>SUM(H3:L3)</f>
        <v>235</v>
      </c>
      <c r="H3" s="37">
        <v>33</v>
      </c>
      <c r="I3" s="39">
        <v>45</v>
      </c>
      <c r="J3" s="39">
        <v>57</v>
      </c>
      <c r="K3" s="39">
        <v>50</v>
      </c>
      <c r="L3" s="81">
        <v>50</v>
      </c>
    </row>
    <row r="4" spans="1:12" x14ac:dyDescent="0.25">
      <c r="A4" s="1">
        <v>3</v>
      </c>
      <c r="B4" s="1" t="s">
        <v>82</v>
      </c>
      <c r="C4" s="4" t="s">
        <v>78</v>
      </c>
      <c r="D4" s="1" t="s">
        <v>6</v>
      </c>
      <c r="E4" s="3" t="s">
        <v>59</v>
      </c>
      <c r="F4" s="4" t="s">
        <v>79</v>
      </c>
      <c r="G4" s="83">
        <f>SUM(H4:L4)</f>
        <v>207</v>
      </c>
      <c r="H4" s="36"/>
      <c r="I4" s="39">
        <v>61</v>
      </c>
      <c r="J4" s="39">
        <v>85</v>
      </c>
      <c r="K4" s="39">
        <v>61</v>
      </c>
      <c r="L4" s="57"/>
    </row>
    <row r="5" spans="1:12" x14ac:dyDescent="0.25">
      <c r="A5" s="1">
        <v>4</v>
      </c>
      <c r="B5" s="1">
        <v>707348</v>
      </c>
      <c r="C5" s="4" t="s">
        <v>72</v>
      </c>
      <c r="D5" s="1" t="s">
        <v>6</v>
      </c>
      <c r="E5" s="3" t="s">
        <v>55</v>
      </c>
      <c r="F5" s="4" t="s">
        <v>73</v>
      </c>
      <c r="G5" s="83">
        <f>SUM(H5:L5)</f>
        <v>192</v>
      </c>
      <c r="H5" s="36"/>
      <c r="I5" s="39">
        <v>100</v>
      </c>
      <c r="J5" s="39"/>
      <c r="K5" s="39">
        <v>92</v>
      </c>
      <c r="L5" s="57"/>
    </row>
    <row r="6" spans="1:12" x14ac:dyDescent="0.25">
      <c r="A6" s="1">
        <v>5</v>
      </c>
      <c r="B6" s="1">
        <v>703962</v>
      </c>
      <c r="C6" s="4" t="s">
        <v>81</v>
      </c>
      <c r="D6" s="1" t="s">
        <v>6</v>
      </c>
      <c r="E6" s="3" t="s">
        <v>54</v>
      </c>
      <c r="F6" s="4" t="s">
        <v>18</v>
      </c>
      <c r="G6" s="83">
        <f>SUM(H6:L6)</f>
        <v>191</v>
      </c>
      <c r="H6" s="36"/>
      <c r="I6" s="39">
        <v>57</v>
      </c>
      <c r="J6" s="39">
        <v>69</v>
      </c>
      <c r="K6" s="39">
        <v>65</v>
      </c>
      <c r="L6" s="57"/>
    </row>
    <row r="7" spans="1:12" x14ac:dyDescent="0.25">
      <c r="A7" s="1">
        <v>6</v>
      </c>
      <c r="B7" s="1">
        <v>517257</v>
      </c>
      <c r="C7" s="4" t="s">
        <v>16</v>
      </c>
      <c r="D7" s="1" t="s">
        <v>6</v>
      </c>
      <c r="E7" s="3" t="s">
        <v>54</v>
      </c>
      <c r="F7" s="4" t="s">
        <v>8</v>
      </c>
      <c r="G7" s="83">
        <f>SUM(H7:L7)</f>
        <v>185</v>
      </c>
      <c r="H7" s="37">
        <v>85</v>
      </c>
      <c r="I7" s="39"/>
      <c r="J7" s="39"/>
      <c r="K7" s="39">
        <v>100</v>
      </c>
      <c r="L7" s="57"/>
    </row>
    <row r="8" spans="1:12" x14ac:dyDescent="0.25">
      <c r="A8" s="1">
        <v>7</v>
      </c>
      <c r="B8" s="1">
        <v>129124</v>
      </c>
      <c r="C8" s="4" t="s">
        <v>75</v>
      </c>
      <c r="D8" s="1" t="s">
        <v>6</v>
      </c>
      <c r="E8" s="3" t="s">
        <v>59</v>
      </c>
      <c r="F8" s="4" t="s">
        <v>18</v>
      </c>
      <c r="G8" s="83">
        <f>SUM(H8:L8)</f>
        <v>177</v>
      </c>
      <c r="H8" s="36"/>
      <c r="I8" s="39">
        <v>85</v>
      </c>
      <c r="J8" s="39">
        <v>92</v>
      </c>
      <c r="K8" s="39"/>
      <c r="L8" s="57"/>
    </row>
    <row r="9" spans="1:12" x14ac:dyDescent="0.25">
      <c r="A9" s="1">
        <v>8</v>
      </c>
      <c r="B9" s="1">
        <v>432751</v>
      </c>
      <c r="C9" s="4" t="s">
        <v>76</v>
      </c>
      <c r="D9" s="1" t="s">
        <v>6</v>
      </c>
      <c r="E9" s="3" t="s">
        <v>54</v>
      </c>
      <c r="F9" s="4" t="s">
        <v>73</v>
      </c>
      <c r="G9" s="83">
        <f>SUM(H9:L9)</f>
        <v>153</v>
      </c>
      <c r="H9" s="36"/>
      <c r="I9" s="39">
        <v>74</v>
      </c>
      <c r="J9" s="39"/>
      <c r="K9" s="39">
        <v>79</v>
      </c>
      <c r="L9" s="57"/>
    </row>
    <row r="10" spans="1:12" x14ac:dyDescent="0.25">
      <c r="A10" s="1">
        <v>9</v>
      </c>
      <c r="B10" s="1">
        <v>890980</v>
      </c>
      <c r="C10" s="4" t="s">
        <v>48</v>
      </c>
      <c r="D10" s="1" t="s">
        <v>6</v>
      </c>
      <c r="E10" s="3" t="s">
        <v>59</v>
      </c>
      <c r="F10" s="4" t="s">
        <v>49</v>
      </c>
      <c r="G10" s="83">
        <f>SUM(H10:L10)</f>
        <v>130</v>
      </c>
      <c r="H10" s="37">
        <v>27</v>
      </c>
      <c r="I10" s="39">
        <v>42</v>
      </c>
      <c r="J10" s="39">
        <v>61</v>
      </c>
      <c r="K10" s="39"/>
      <c r="L10" s="57"/>
    </row>
    <row r="11" spans="1:12" x14ac:dyDescent="0.25">
      <c r="A11" s="1">
        <v>10</v>
      </c>
      <c r="B11" s="1">
        <v>306628</v>
      </c>
      <c r="C11" s="4" t="s">
        <v>34</v>
      </c>
      <c r="D11" s="1" t="s">
        <v>6</v>
      </c>
      <c r="E11" s="3" t="s">
        <v>59</v>
      </c>
      <c r="F11" s="4" t="s">
        <v>35</v>
      </c>
      <c r="G11" s="83">
        <f>SUM(H11:L11)</f>
        <v>116</v>
      </c>
      <c r="H11" s="37">
        <v>51</v>
      </c>
      <c r="I11" s="39">
        <v>65</v>
      </c>
      <c r="J11" s="39"/>
      <c r="K11" s="39"/>
      <c r="L11" s="57"/>
    </row>
    <row r="12" spans="1:12" x14ac:dyDescent="0.25">
      <c r="A12" s="1">
        <v>11</v>
      </c>
      <c r="B12" s="1">
        <v>437048</v>
      </c>
      <c r="C12" s="4" t="s">
        <v>80</v>
      </c>
      <c r="D12" s="1" t="s">
        <v>6</v>
      </c>
      <c r="E12" s="3" t="s">
        <v>54</v>
      </c>
      <c r="F12" s="4" t="s">
        <v>73</v>
      </c>
      <c r="G12" s="83">
        <f>SUM(H12:L12)</f>
        <v>105</v>
      </c>
      <c r="H12" s="36"/>
      <c r="I12" s="39">
        <v>54</v>
      </c>
      <c r="J12" s="39"/>
      <c r="K12" s="39">
        <v>51</v>
      </c>
      <c r="L12" s="57"/>
    </row>
    <row r="13" spans="1:12" x14ac:dyDescent="0.25">
      <c r="A13" s="1">
        <v>12</v>
      </c>
      <c r="B13" s="1"/>
      <c r="C13" s="4" t="s">
        <v>13</v>
      </c>
      <c r="D13" s="1" t="s">
        <v>6</v>
      </c>
      <c r="E13" s="3" t="s">
        <v>54</v>
      </c>
      <c r="F13" s="4"/>
      <c r="G13" s="83">
        <f>SUM(H13:L13)</f>
        <v>100</v>
      </c>
      <c r="H13" s="37">
        <v>100</v>
      </c>
      <c r="I13" s="39"/>
      <c r="J13" s="39"/>
      <c r="K13" s="39"/>
      <c r="L13" s="57"/>
    </row>
    <row r="14" spans="1:12" x14ac:dyDescent="0.25">
      <c r="A14" s="1">
        <v>13</v>
      </c>
      <c r="B14" s="1">
        <v>431088</v>
      </c>
      <c r="C14" s="4" t="s">
        <v>14</v>
      </c>
      <c r="D14" s="1" t="s">
        <v>6</v>
      </c>
      <c r="E14" s="3" t="s">
        <v>54</v>
      </c>
      <c r="F14" s="4" t="s">
        <v>15</v>
      </c>
      <c r="G14" s="83">
        <f>SUM(H14:L14)</f>
        <v>92</v>
      </c>
      <c r="H14" s="37">
        <v>92</v>
      </c>
      <c r="I14" s="39"/>
      <c r="J14" s="39"/>
      <c r="K14" s="39"/>
      <c r="L14" s="57"/>
    </row>
    <row r="15" spans="1:12" x14ac:dyDescent="0.25">
      <c r="A15" s="1">
        <v>14</v>
      </c>
      <c r="B15" s="1">
        <v>334265</v>
      </c>
      <c r="C15" s="4" t="s">
        <v>74</v>
      </c>
      <c r="D15" s="1" t="s">
        <v>6</v>
      </c>
      <c r="E15" s="3" t="s">
        <v>59</v>
      </c>
      <c r="F15" s="4" t="s">
        <v>73</v>
      </c>
      <c r="G15" s="83">
        <f>SUM(H15:L15)</f>
        <v>92</v>
      </c>
      <c r="H15" s="36"/>
      <c r="I15" s="39">
        <v>92</v>
      </c>
      <c r="J15" s="39"/>
      <c r="K15" s="39"/>
      <c r="L15" s="57"/>
    </row>
    <row r="16" spans="1:12" x14ac:dyDescent="0.25">
      <c r="A16" s="1">
        <v>15</v>
      </c>
      <c r="B16" s="1"/>
      <c r="C16" s="33" t="s">
        <v>104</v>
      </c>
      <c r="D16" s="1" t="s">
        <v>6</v>
      </c>
      <c r="E16" s="3"/>
      <c r="F16" s="4"/>
      <c r="G16" s="83">
        <f>SUM(H16:L16)</f>
        <v>76</v>
      </c>
      <c r="H16" s="36"/>
      <c r="I16" s="39"/>
      <c r="J16" s="37">
        <v>45</v>
      </c>
      <c r="K16" s="39">
        <v>31</v>
      </c>
      <c r="L16" s="57"/>
    </row>
    <row r="17" spans="1:12" x14ac:dyDescent="0.25">
      <c r="A17" s="1">
        <v>16</v>
      </c>
      <c r="B17" s="1">
        <v>578811</v>
      </c>
      <c r="C17" s="4" t="s">
        <v>19</v>
      </c>
      <c r="D17" s="1" t="s">
        <v>6</v>
      </c>
      <c r="E17" s="3" t="s">
        <v>54</v>
      </c>
      <c r="F17" s="4" t="s">
        <v>8</v>
      </c>
      <c r="G17" s="83">
        <f>SUM(H17:L17)</f>
        <v>74</v>
      </c>
      <c r="H17" s="37">
        <v>74</v>
      </c>
      <c r="I17" s="39"/>
      <c r="J17" s="39"/>
      <c r="K17" s="39"/>
      <c r="L17" s="57"/>
    </row>
    <row r="18" spans="1:12" x14ac:dyDescent="0.25">
      <c r="A18" s="1">
        <v>17</v>
      </c>
      <c r="B18" s="1"/>
      <c r="C18" s="33" t="s">
        <v>99</v>
      </c>
      <c r="D18" s="1" t="s">
        <v>6</v>
      </c>
      <c r="E18" s="3"/>
      <c r="F18" s="4"/>
      <c r="G18" s="83">
        <f>SUM(H18:L18)</f>
        <v>74</v>
      </c>
      <c r="H18" s="36"/>
      <c r="I18" s="39"/>
      <c r="J18" s="37">
        <v>74</v>
      </c>
      <c r="K18" s="39"/>
      <c r="L18" s="57"/>
    </row>
    <row r="19" spans="1:12" x14ac:dyDescent="0.25">
      <c r="A19" s="1">
        <v>18</v>
      </c>
      <c r="B19" s="1"/>
      <c r="C19" s="4" t="s">
        <v>126</v>
      </c>
      <c r="D19" s="1" t="s">
        <v>6</v>
      </c>
      <c r="E19" s="3" t="s">
        <v>59</v>
      </c>
      <c r="F19" s="4" t="s">
        <v>98</v>
      </c>
      <c r="G19" s="84">
        <f>SUM(H19:L19)</f>
        <v>74</v>
      </c>
      <c r="H19" s="75"/>
      <c r="I19" s="39"/>
      <c r="J19" s="39"/>
      <c r="K19" s="39">
        <v>74</v>
      </c>
      <c r="L19" s="39"/>
    </row>
    <row r="20" spans="1:12" x14ac:dyDescent="0.25">
      <c r="A20" s="1">
        <v>19</v>
      </c>
      <c r="B20" s="27">
        <v>731953</v>
      </c>
      <c r="C20" s="28" t="s">
        <v>46</v>
      </c>
      <c r="D20" s="27" t="s">
        <v>6</v>
      </c>
      <c r="E20" s="29" t="s">
        <v>59</v>
      </c>
      <c r="F20" s="28" t="s">
        <v>31</v>
      </c>
      <c r="G20" s="85">
        <f>SUM(H20:L20)</f>
        <v>73</v>
      </c>
      <c r="H20" s="37">
        <v>31</v>
      </c>
      <c r="I20" s="39"/>
      <c r="J20" s="39"/>
      <c r="K20" s="39">
        <v>42</v>
      </c>
      <c r="L20" s="57"/>
    </row>
    <row r="21" spans="1:12" x14ac:dyDescent="0.25">
      <c r="A21" s="1">
        <v>20</v>
      </c>
      <c r="B21" s="27">
        <v>949146</v>
      </c>
      <c r="C21" s="28" t="s">
        <v>20</v>
      </c>
      <c r="D21" s="27" t="s">
        <v>6</v>
      </c>
      <c r="E21" s="29" t="s">
        <v>54</v>
      </c>
      <c r="F21" s="28" t="s">
        <v>8</v>
      </c>
      <c r="G21" s="85">
        <f>SUM(H21:L21)</f>
        <v>69</v>
      </c>
      <c r="H21" s="37">
        <v>69</v>
      </c>
      <c r="I21" s="39"/>
      <c r="J21" s="39"/>
      <c r="K21" s="39"/>
      <c r="L21" s="57"/>
    </row>
    <row r="22" spans="1:12" x14ac:dyDescent="0.25">
      <c r="A22" s="1">
        <v>21</v>
      </c>
      <c r="B22" s="27">
        <v>733766</v>
      </c>
      <c r="C22" s="28" t="s">
        <v>77</v>
      </c>
      <c r="D22" s="27" t="s">
        <v>6</v>
      </c>
      <c r="E22" s="29" t="s">
        <v>54</v>
      </c>
      <c r="F22" s="28" t="s">
        <v>18</v>
      </c>
      <c r="G22" s="85">
        <f>SUM(H22:L22)</f>
        <v>69</v>
      </c>
      <c r="H22" s="36"/>
      <c r="I22" s="39">
        <v>69</v>
      </c>
      <c r="J22" s="39"/>
      <c r="K22" s="39"/>
      <c r="L22" s="57"/>
    </row>
    <row r="23" spans="1:12" x14ac:dyDescent="0.25">
      <c r="A23" s="1">
        <v>22</v>
      </c>
      <c r="B23" s="27"/>
      <c r="C23" s="4" t="s">
        <v>127</v>
      </c>
      <c r="D23" s="27" t="s">
        <v>6</v>
      </c>
      <c r="E23" s="29" t="s">
        <v>128</v>
      </c>
      <c r="F23" s="4" t="s">
        <v>98</v>
      </c>
      <c r="G23" s="86">
        <f>SUM(H23:L23)</f>
        <v>69</v>
      </c>
      <c r="H23" s="75"/>
      <c r="I23" s="39"/>
      <c r="J23" s="39"/>
      <c r="K23" s="39">
        <v>69</v>
      </c>
      <c r="L23" s="39"/>
    </row>
    <row r="24" spans="1:12" x14ac:dyDescent="0.25">
      <c r="A24" s="1">
        <v>23</v>
      </c>
      <c r="B24" s="1"/>
      <c r="C24" s="28" t="s">
        <v>21</v>
      </c>
      <c r="D24" s="1" t="s">
        <v>6</v>
      </c>
      <c r="E24" s="3" t="s">
        <v>54</v>
      </c>
      <c r="F24" s="28"/>
      <c r="G24" s="83">
        <f>SUM(H24:L24)</f>
        <v>65</v>
      </c>
      <c r="H24" s="37">
        <v>65</v>
      </c>
      <c r="I24" s="39"/>
      <c r="J24" s="39"/>
      <c r="K24" s="39"/>
      <c r="L24" s="57"/>
    </row>
    <row r="25" spans="1:12" x14ac:dyDescent="0.25">
      <c r="A25" s="1">
        <v>24</v>
      </c>
      <c r="B25" s="27"/>
      <c r="C25" s="34" t="s">
        <v>100</v>
      </c>
      <c r="D25" s="27" t="s">
        <v>6</v>
      </c>
      <c r="E25" s="29"/>
      <c r="F25" s="28"/>
      <c r="G25" s="85">
        <f>SUM(H25:L25)</f>
        <v>65</v>
      </c>
      <c r="H25" s="36"/>
      <c r="I25" s="39"/>
      <c r="J25" s="37">
        <v>65</v>
      </c>
      <c r="K25" s="39"/>
      <c r="L25" s="57"/>
    </row>
    <row r="26" spans="1:12" x14ac:dyDescent="0.25">
      <c r="A26" s="1">
        <v>25</v>
      </c>
      <c r="B26" s="27">
        <v>622831</v>
      </c>
      <c r="C26" s="28" t="s">
        <v>22</v>
      </c>
      <c r="D26" s="27" t="s">
        <v>6</v>
      </c>
      <c r="E26" s="29" t="s">
        <v>55</v>
      </c>
      <c r="F26" s="28" t="s">
        <v>23</v>
      </c>
      <c r="G26" s="85">
        <f>SUM(H26:L26)</f>
        <v>61</v>
      </c>
      <c r="H26" s="37">
        <v>61</v>
      </c>
      <c r="I26" s="39"/>
      <c r="J26" s="39"/>
      <c r="K26" s="39"/>
      <c r="L26" s="57"/>
    </row>
    <row r="27" spans="1:12" x14ac:dyDescent="0.25">
      <c r="A27" s="1">
        <v>26</v>
      </c>
      <c r="B27" s="1">
        <v>578155</v>
      </c>
      <c r="C27" s="4" t="s">
        <v>26</v>
      </c>
      <c r="D27" s="1" t="s">
        <v>6</v>
      </c>
      <c r="E27" s="3" t="s">
        <v>55</v>
      </c>
      <c r="F27" s="4" t="s">
        <v>27</v>
      </c>
      <c r="G27" s="83">
        <f>SUM(H27:L27)</f>
        <v>57</v>
      </c>
      <c r="H27" s="37">
        <v>57</v>
      </c>
      <c r="I27" s="39"/>
      <c r="J27" s="39"/>
      <c r="K27" s="39"/>
      <c r="L27" s="57"/>
    </row>
    <row r="28" spans="1:12" x14ac:dyDescent="0.25">
      <c r="A28" s="1">
        <v>27</v>
      </c>
      <c r="B28" s="1"/>
      <c r="C28" s="4" t="s">
        <v>129</v>
      </c>
      <c r="D28" s="1" t="s">
        <v>6</v>
      </c>
      <c r="E28" s="3" t="s">
        <v>59</v>
      </c>
      <c r="F28" s="4" t="s">
        <v>130</v>
      </c>
      <c r="G28" s="84">
        <f>SUM(H28:L28)</f>
        <v>57</v>
      </c>
      <c r="H28" s="75"/>
      <c r="I28" s="39"/>
      <c r="J28" s="39"/>
      <c r="K28" s="39">
        <v>57</v>
      </c>
      <c r="L28" s="39"/>
    </row>
    <row r="29" spans="1:12" x14ac:dyDescent="0.25">
      <c r="A29" s="1">
        <v>28</v>
      </c>
      <c r="B29" s="1"/>
      <c r="C29" s="33" t="s">
        <v>101</v>
      </c>
      <c r="D29" s="1" t="s">
        <v>6</v>
      </c>
      <c r="E29" s="3"/>
      <c r="F29" s="4"/>
      <c r="G29" s="83">
        <f>SUM(H29:L29)</f>
        <v>54</v>
      </c>
      <c r="H29" s="36"/>
      <c r="I29" s="39"/>
      <c r="J29" s="37">
        <v>54</v>
      </c>
      <c r="K29" s="39"/>
      <c r="L29" s="57"/>
    </row>
    <row r="30" spans="1:12" x14ac:dyDescent="0.25">
      <c r="A30" s="1">
        <v>29</v>
      </c>
      <c r="B30" s="1">
        <v>589858</v>
      </c>
      <c r="C30" s="4" t="s">
        <v>33</v>
      </c>
      <c r="D30" s="1" t="s">
        <v>6</v>
      </c>
      <c r="E30" s="3" t="s">
        <v>55</v>
      </c>
      <c r="F30" s="4" t="s">
        <v>23</v>
      </c>
      <c r="G30" s="83">
        <f>SUM(H30:L30)</f>
        <v>54</v>
      </c>
      <c r="H30" s="37">
        <v>54</v>
      </c>
      <c r="I30" s="39"/>
      <c r="J30" s="39"/>
      <c r="K30" s="39"/>
      <c r="L30" s="57"/>
    </row>
    <row r="31" spans="1:12" x14ac:dyDescent="0.25">
      <c r="A31" s="1">
        <v>30</v>
      </c>
      <c r="B31" s="1"/>
      <c r="C31" s="33" t="s">
        <v>102</v>
      </c>
      <c r="D31" s="1" t="s">
        <v>6</v>
      </c>
      <c r="E31" s="3"/>
      <c r="F31" s="4"/>
      <c r="G31" s="83">
        <f>SUM(H31:L31)</f>
        <v>51</v>
      </c>
      <c r="H31" s="36"/>
      <c r="I31" s="39"/>
      <c r="J31" s="37">
        <v>51</v>
      </c>
      <c r="K31" s="39"/>
      <c r="L31" s="57"/>
    </row>
    <row r="32" spans="1:12" x14ac:dyDescent="0.25">
      <c r="A32" s="1">
        <v>31</v>
      </c>
      <c r="B32" s="1">
        <v>1042499</v>
      </c>
      <c r="C32" s="4" t="s">
        <v>83</v>
      </c>
      <c r="D32" s="1" t="s">
        <v>6</v>
      </c>
      <c r="E32" s="3" t="s">
        <v>54</v>
      </c>
      <c r="F32" s="4" t="s">
        <v>84</v>
      </c>
      <c r="G32" s="83">
        <f>SUM(H32:L32)</f>
        <v>51</v>
      </c>
      <c r="H32" s="36"/>
      <c r="I32" s="39">
        <v>51</v>
      </c>
      <c r="J32" s="39"/>
      <c r="K32" s="39"/>
      <c r="L32" s="57"/>
    </row>
    <row r="33" spans="1:12" x14ac:dyDescent="0.25">
      <c r="A33" s="1">
        <v>32</v>
      </c>
      <c r="B33" s="1"/>
      <c r="C33" s="33" t="s">
        <v>103</v>
      </c>
      <c r="D33" s="1" t="s">
        <v>6</v>
      </c>
      <c r="E33" s="3"/>
      <c r="F33" s="4"/>
      <c r="G33" s="83">
        <f>SUM(H33:L33)</f>
        <v>48</v>
      </c>
      <c r="H33" s="36"/>
      <c r="I33" s="39"/>
      <c r="J33" s="37">
        <v>48</v>
      </c>
      <c r="K33" s="39"/>
      <c r="L33" s="57"/>
    </row>
    <row r="34" spans="1:12" x14ac:dyDescent="0.25">
      <c r="A34" s="1">
        <v>33</v>
      </c>
      <c r="B34" s="1"/>
      <c r="C34" s="4" t="s">
        <v>85</v>
      </c>
      <c r="D34" s="1" t="s">
        <v>6</v>
      </c>
      <c r="E34" s="3" t="s">
        <v>54</v>
      </c>
      <c r="F34" s="4" t="s">
        <v>86</v>
      </c>
      <c r="G34" s="83">
        <f>SUM(H34:L34)</f>
        <v>48</v>
      </c>
      <c r="H34" s="36"/>
      <c r="I34" s="39">
        <v>48</v>
      </c>
      <c r="J34" s="39"/>
      <c r="K34" s="78" t="s">
        <v>131</v>
      </c>
      <c r="L34" s="57"/>
    </row>
    <row r="35" spans="1:12" x14ac:dyDescent="0.25">
      <c r="A35" s="1">
        <v>34</v>
      </c>
      <c r="B35" s="1">
        <v>442832</v>
      </c>
      <c r="C35" s="4" t="s">
        <v>36</v>
      </c>
      <c r="D35" s="1" t="s">
        <v>6</v>
      </c>
      <c r="E35" s="3" t="s">
        <v>59</v>
      </c>
      <c r="F35" s="4" t="s">
        <v>10</v>
      </c>
      <c r="G35" s="83">
        <f>SUM(H35:L35)</f>
        <v>48</v>
      </c>
      <c r="H35" s="37">
        <v>48</v>
      </c>
      <c r="I35" s="39"/>
      <c r="J35" s="39"/>
      <c r="K35" s="39"/>
      <c r="L35" s="57"/>
    </row>
    <row r="36" spans="1:12" x14ac:dyDescent="0.25">
      <c r="A36" s="1">
        <v>35</v>
      </c>
      <c r="B36" s="1"/>
      <c r="C36" s="4" t="s">
        <v>37</v>
      </c>
      <c r="D36" s="1" t="s">
        <v>6</v>
      </c>
      <c r="E36" s="3" t="s">
        <v>54</v>
      </c>
      <c r="F36" s="4"/>
      <c r="G36" s="83">
        <f>SUM(H36:L36)</f>
        <v>45</v>
      </c>
      <c r="H36" s="37">
        <v>45</v>
      </c>
      <c r="I36" s="39"/>
      <c r="J36" s="39"/>
      <c r="K36" s="39"/>
      <c r="L36" s="57"/>
    </row>
    <row r="37" spans="1:12" x14ac:dyDescent="0.25">
      <c r="A37" s="1">
        <v>36</v>
      </c>
      <c r="B37" s="1"/>
      <c r="C37" s="4" t="s">
        <v>132</v>
      </c>
      <c r="D37" s="1" t="s">
        <v>6</v>
      </c>
      <c r="E37" s="3" t="s">
        <v>59</v>
      </c>
      <c r="F37" s="4" t="s">
        <v>79</v>
      </c>
      <c r="G37" s="84">
        <f>SUM(H37:L37)</f>
        <v>45</v>
      </c>
      <c r="H37" s="75"/>
      <c r="I37" s="39"/>
      <c r="J37" s="39"/>
      <c r="K37" s="39">
        <v>45</v>
      </c>
      <c r="L37" s="39"/>
    </row>
    <row r="38" spans="1:12" x14ac:dyDescent="0.25">
      <c r="A38" s="1">
        <v>37</v>
      </c>
      <c r="B38" s="1"/>
      <c r="C38" s="4" t="s">
        <v>38</v>
      </c>
      <c r="D38" s="1" t="s">
        <v>6</v>
      </c>
      <c r="E38" s="3" t="s">
        <v>55</v>
      </c>
      <c r="F38" s="4"/>
      <c r="G38" s="83">
        <f>SUM(H38:L38)</f>
        <v>42</v>
      </c>
      <c r="H38" s="37">
        <v>42</v>
      </c>
      <c r="I38" s="39"/>
      <c r="J38" s="39"/>
      <c r="K38" s="39"/>
      <c r="L38" s="57"/>
    </row>
    <row r="39" spans="1:12" x14ac:dyDescent="0.25">
      <c r="A39" s="1">
        <v>38</v>
      </c>
      <c r="B39" s="1"/>
      <c r="C39" s="33" t="s">
        <v>105</v>
      </c>
      <c r="D39" s="1" t="s">
        <v>6</v>
      </c>
      <c r="E39" s="3"/>
      <c r="F39" s="4"/>
      <c r="G39" s="83">
        <f>SUM(H39:L39)</f>
        <v>42</v>
      </c>
      <c r="H39" s="36"/>
      <c r="I39" s="39"/>
      <c r="J39" s="37">
        <v>42</v>
      </c>
      <c r="K39" s="39"/>
      <c r="L39" s="57"/>
    </row>
    <row r="40" spans="1:12" x14ac:dyDescent="0.25">
      <c r="A40" s="1">
        <v>39</v>
      </c>
      <c r="B40" s="1"/>
      <c r="C40" s="4" t="s">
        <v>44</v>
      </c>
      <c r="D40" s="1" t="s">
        <v>6</v>
      </c>
      <c r="E40" s="3" t="s">
        <v>54</v>
      </c>
      <c r="F40" s="4"/>
      <c r="G40" s="83">
        <f>SUM(H40:L40)</f>
        <v>39</v>
      </c>
      <c r="H40" s="37">
        <v>39</v>
      </c>
      <c r="I40" s="39"/>
      <c r="J40" s="39"/>
      <c r="K40" s="39"/>
      <c r="L40" s="57"/>
    </row>
    <row r="41" spans="1:12" x14ac:dyDescent="0.25">
      <c r="A41" s="1">
        <v>40</v>
      </c>
      <c r="B41" s="1"/>
      <c r="C41" s="33" t="s">
        <v>106</v>
      </c>
      <c r="D41" s="1" t="s">
        <v>6</v>
      </c>
      <c r="E41" s="3"/>
      <c r="F41" s="4"/>
      <c r="G41" s="83">
        <f>SUM(H41:L41)</f>
        <v>39</v>
      </c>
      <c r="H41" s="36"/>
      <c r="I41" s="39"/>
      <c r="J41" s="37">
        <v>39</v>
      </c>
      <c r="K41" s="39"/>
      <c r="L41" s="57"/>
    </row>
    <row r="42" spans="1:12" x14ac:dyDescent="0.25">
      <c r="A42" s="1">
        <v>41</v>
      </c>
      <c r="B42" s="1"/>
      <c r="C42" s="4" t="s">
        <v>133</v>
      </c>
      <c r="D42" s="1" t="s">
        <v>6</v>
      </c>
      <c r="E42" s="3" t="s">
        <v>59</v>
      </c>
      <c r="F42" s="4" t="s">
        <v>73</v>
      </c>
      <c r="G42" s="84">
        <f>SUM(H42:L42)</f>
        <v>39</v>
      </c>
      <c r="H42" s="75"/>
      <c r="I42" s="39"/>
      <c r="J42" s="39"/>
      <c r="K42" s="39">
        <v>39</v>
      </c>
      <c r="L42" s="39"/>
    </row>
    <row r="43" spans="1:12" x14ac:dyDescent="0.25">
      <c r="A43" s="1">
        <v>42</v>
      </c>
      <c r="B43" s="1"/>
      <c r="C43" s="33" t="s">
        <v>107</v>
      </c>
      <c r="D43" s="1" t="s">
        <v>6</v>
      </c>
      <c r="E43" s="3"/>
      <c r="F43" s="4"/>
      <c r="G43" s="83">
        <f>SUM(H43:L43)</f>
        <v>33</v>
      </c>
      <c r="H43" s="36"/>
      <c r="I43" s="39"/>
      <c r="J43" s="37">
        <v>33</v>
      </c>
      <c r="K43" s="39"/>
      <c r="L43" s="57"/>
    </row>
    <row r="44" spans="1:12" x14ac:dyDescent="0.25">
      <c r="A44" s="1">
        <v>43</v>
      </c>
      <c r="B44" s="27"/>
      <c r="C44" s="28" t="s">
        <v>134</v>
      </c>
      <c r="D44" s="27" t="s">
        <v>6</v>
      </c>
      <c r="E44" s="29" t="s">
        <v>59</v>
      </c>
      <c r="F44" s="28" t="s">
        <v>135</v>
      </c>
      <c r="G44" s="86">
        <f>SUM(H44:L44)</f>
        <v>33</v>
      </c>
      <c r="H44" s="75"/>
      <c r="I44" s="39"/>
      <c r="J44" s="39"/>
      <c r="K44" s="39">
        <v>33</v>
      </c>
      <c r="L44" s="77"/>
    </row>
    <row r="45" spans="1:12" x14ac:dyDescent="0.25">
      <c r="A45" s="1">
        <v>44</v>
      </c>
      <c r="B45" s="27"/>
      <c r="C45" s="34" t="s">
        <v>108</v>
      </c>
      <c r="D45" s="27" t="s">
        <v>6</v>
      </c>
      <c r="E45" s="29"/>
      <c r="F45" s="28"/>
      <c r="G45" s="85">
        <f>SUM(H45:L45)</f>
        <v>31</v>
      </c>
      <c r="H45" s="80"/>
      <c r="I45" s="77"/>
      <c r="J45" s="79">
        <v>31</v>
      </c>
      <c r="K45" s="77"/>
      <c r="L45" s="71"/>
    </row>
    <row r="46" spans="1:12" x14ac:dyDescent="0.25">
      <c r="A46" s="1">
        <v>45</v>
      </c>
      <c r="B46" s="27"/>
      <c r="C46" s="28" t="s">
        <v>47</v>
      </c>
      <c r="D46" s="27" t="s">
        <v>6</v>
      </c>
      <c r="E46" s="29" t="s">
        <v>59</v>
      </c>
      <c r="F46" s="28"/>
      <c r="G46" s="85">
        <f>SUM(H46:L46)</f>
        <v>29</v>
      </c>
      <c r="H46" s="79">
        <v>29</v>
      </c>
      <c r="I46" s="77"/>
      <c r="J46" s="77"/>
      <c r="K46" s="77"/>
      <c r="L46" s="71"/>
    </row>
    <row r="47" spans="1:12" x14ac:dyDescent="0.25">
      <c r="A47" s="1">
        <v>46</v>
      </c>
      <c r="B47" s="27"/>
      <c r="C47" s="34" t="s">
        <v>109</v>
      </c>
      <c r="D47" s="27" t="s">
        <v>6</v>
      </c>
      <c r="E47" s="29"/>
      <c r="F47" s="28"/>
      <c r="G47" s="85">
        <f>SUM(H47:L47)</f>
        <v>29</v>
      </c>
      <c r="H47" s="80"/>
      <c r="I47" s="77"/>
      <c r="J47" s="79">
        <v>29</v>
      </c>
      <c r="K47" s="77"/>
      <c r="L47" s="71"/>
    </row>
    <row r="48" spans="1:12" x14ac:dyDescent="0.25">
      <c r="A48" s="1">
        <v>47</v>
      </c>
      <c r="B48" s="27"/>
      <c r="C48" s="28" t="s">
        <v>136</v>
      </c>
      <c r="D48" s="27" t="s">
        <v>6</v>
      </c>
      <c r="E48" s="29" t="s">
        <v>54</v>
      </c>
      <c r="F48" s="28"/>
      <c r="G48" s="86">
        <f>SUM(H48:L48)</f>
        <v>29</v>
      </c>
      <c r="H48" s="76"/>
      <c r="I48" s="77"/>
      <c r="J48" s="77"/>
      <c r="K48" s="77">
        <v>29</v>
      </c>
      <c r="L48" s="77"/>
    </row>
    <row r="49" spans="1:12" x14ac:dyDescent="0.25">
      <c r="A49" s="1">
        <v>48</v>
      </c>
      <c r="B49" s="27"/>
      <c r="C49" s="34" t="s">
        <v>110</v>
      </c>
      <c r="D49" s="27" t="s">
        <v>6</v>
      </c>
      <c r="E49" s="29"/>
      <c r="F49" s="28"/>
      <c r="G49" s="85">
        <f>SUM(H49:L49)</f>
        <v>27</v>
      </c>
      <c r="H49" s="80"/>
      <c r="I49" s="77"/>
      <c r="J49" s="79">
        <v>27</v>
      </c>
      <c r="K49" s="77"/>
      <c r="L49" s="71"/>
    </row>
    <row r="50" spans="1:12" x14ac:dyDescent="0.25">
      <c r="A50" s="1">
        <v>49</v>
      </c>
      <c r="B50" s="27"/>
      <c r="C50" s="34" t="s">
        <v>111</v>
      </c>
      <c r="D50" s="27" t="s">
        <v>6</v>
      </c>
      <c r="E50" s="29"/>
      <c r="F50" s="28"/>
      <c r="G50" s="85">
        <f>SUM(H50:L50)</f>
        <v>25</v>
      </c>
      <c r="H50" s="80"/>
      <c r="I50" s="77"/>
      <c r="J50" s="79">
        <v>25</v>
      </c>
      <c r="K50" s="77"/>
      <c r="L50" s="71"/>
    </row>
    <row r="51" spans="1:12" x14ac:dyDescent="0.25">
      <c r="A51" s="1">
        <v>50</v>
      </c>
      <c r="B51" s="27"/>
      <c r="C51" s="34" t="s">
        <v>112</v>
      </c>
      <c r="D51" s="27" t="s">
        <v>6</v>
      </c>
      <c r="E51" s="29"/>
      <c r="F51" s="28"/>
      <c r="G51" s="85">
        <f>SUM(H51:L51)</f>
        <v>23</v>
      </c>
      <c r="H51" s="80"/>
      <c r="I51" s="77"/>
      <c r="J51" s="79">
        <v>23</v>
      </c>
      <c r="K51" s="77"/>
      <c r="L51" s="71"/>
    </row>
  </sheetData>
  <pageMargins left="0.7" right="0.7" top="0.75" bottom="0.75" header="0.3" footer="0.3"/>
  <pageSetup paperSize="9" scale="89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F0D86-476B-DE44-9416-6C3ADD83F3BA}">
  <dimension ref="A1:K12"/>
  <sheetViews>
    <sheetView workbookViewId="0">
      <selection activeCell="E7" sqref="E7"/>
    </sheetView>
  </sheetViews>
  <sheetFormatPr baseColWidth="10" defaultRowHeight="15" x14ac:dyDescent="0.25"/>
  <cols>
    <col min="2" max="2" width="0" hidden="1" customWidth="1"/>
    <col min="3" max="3" width="18.140625" customWidth="1"/>
    <col min="5" max="5" width="8.7109375" customWidth="1"/>
    <col min="6" max="6" width="19.42578125" customWidth="1"/>
    <col min="7" max="7" width="11.42578125" style="45"/>
    <col min="8" max="8" width="15.28515625" customWidth="1"/>
  </cols>
  <sheetData>
    <row r="1" spans="1:11" ht="30" x14ac:dyDescent="0.25">
      <c r="A1" s="46" t="s">
        <v>0</v>
      </c>
      <c r="B1" s="46" t="s">
        <v>1</v>
      </c>
      <c r="C1" s="46" t="s">
        <v>2</v>
      </c>
      <c r="D1" s="46" t="s">
        <v>3</v>
      </c>
      <c r="E1" s="46" t="s">
        <v>12</v>
      </c>
      <c r="F1" s="46" t="s">
        <v>4</v>
      </c>
      <c r="G1" s="46" t="s">
        <v>62</v>
      </c>
      <c r="H1" s="47" t="s">
        <v>63</v>
      </c>
      <c r="I1" s="48" t="s">
        <v>69</v>
      </c>
      <c r="J1" s="40" t="s">
        <v>97</v>
      </c>
      <c r="K1" s="40" t="s">
        <v>98</v>
      </c>
    </row>
    <row r="2" spans="1:11" x14ac:dyDescent="0.25">
      <c r="A2" s="14">
        <v>1</v>
      </c>
      <c r="B2" s="1">
        <v>950944</v>
      </c>
      <c r="C2" s="14" t="s">
        <v>70</v>
      </c>
      <c r="D2" s="14" t="s">
        <v>43</v>
      </c>
      <c r="E2" s="14" t="s">
        <v>54</v>
      </c>
      <c r="F2" s="14" t="s">
        <v>71</v>
      </c>
      <c r="G2" s="43">
        <f>SUM(H2:K2)</f>
        <v>300</v>
      </c>
      <c r="H2" s="16"/>
      <c r="I2" s="16">
        <v>100</v>
      </c>
      <c r="J2" s="16">
        <v>100</v>
      </c>
      <c r="K2" s="16">
        <v>100</v>
      </c>
    </row>
    <row r="3" spans="1:11" x14ac:dyDescent="0.25">
      <c r="A3" s="6">
        <v>2</v>
      </c>
      <c r="B3" s="6">
        <v>1039738</v>
      </c>
      <c r="C3" s="8" t="s">
        <v>42</v>
      </c>
      <c r="D3" s="6" t="s">
        <v>43</v>
      </c>
      <c r="E3" s="7" t="s">
        <v>56</v>
      </c>
      <c r="F3" s="8" t="s">
        <v>8</v>
      </c>
      <c r="G3" s="43">
        <f>SUM(H3:K3)</f>
        <v>100</v>
      </c>
      <c r="H3" s="17">
        <v>100</v>
      </c>
      <c r="I3" s="17"/>
      <c r="J3" s="17"/>
      <c r="K3" s="17"/>
    </row>
    <row r="4" spans="1:11" x14ac:dyDescent="0.25">
      <c r="A4" s="14">
        <v>3</v>
      </c>
      <c r="B4" s="19"/>
      <c r="C4" s="20" t="s">
        <v>64</v>
      </c>
      <c r="D4" s="19" t="s">
        <v>43</v>
      </c>
      <c r="E4" s="21" t="s">
        <v>54</v>
      </c>
      <c r="F4" s="20"/>
      <c r="G4" s="43">
        <f>SUM(H4:K4)</f>
        <v>92</v>
      </c>
      <c r="H4" s="18">
        <v>92</v>
      </c>
      <c r="I4" s="18"/>
      <c r="J4" s="18"/>
      <c r="K4" s="18"/>
    </row>
    <row r="5" spans="1:11" x14ac:dyDescent="0.25">
      <c r="A5" s="6">
        <v>4</v>
      </c>
      <c r="B5" s="11"/>
      <c r="C5" s="23" t="s">
        <v>113</v>
      </c>
      <c r="D5" s="24" t="s">
        <v>43</v>
      </c>
      <c r="E5" s="14" t="s">
        <v>54</v>
      </c>
      <c r="F5" s="25" t="s">
        <v>114</v>
      </c>
      <c r="G5" s="43">
        <f>SUM(H5:K5)</f>
        <v>92</v>
      </c>
      <c r="H5" s="11"/>
      <c r="I5" s="17"/>
      <c r="J5" s="17">
        <v>92</v>
      </c>
      <c r="K5" s="17"/>
    </row>
    <row r="6" spans="1:11" x14ac:dyDescent="0.25">
      <c r="A6" s="14">
        <v>5</v>
      </c>
      <c r="B6" s="11"/>
      <c r="C6" s="11" t="s">
        <v>124</v>
      </c>
      <c r="D6" s="11" t="s">
        <v>43</v>
      </c>
      <c r="E6" s="11" t="s">
        <v>59</v>
      </c>
      <c r="F6" s="11"/>
      <c r="G6" s="43">
        <f>SUM(H6:K6)</f>
        <v>92</v>
      </c>
      <c r="H6" s="17"/>
      <c r="I6" s="26"/>
      <c r="J6" s="26"/>
      <c r="K6" s="26">
        <v>92</v>
      </c>
    </row>
    <row r="7" spans="1:11" x14ac:dyDescent="0.25">
      <c r="A7" s="6">
        <v>6</v>
      </c>
      <c r="B7" s="23">
        <v>753493</v>
      </c>
      <c r="C7" s="24" t="s">
        <v>51</v>
      </c>
      <c r="D7" s="23" t="s">
        <v>43</v>
      </c>
      <c r="E7" s="25" t="s">
        <v>57</v>
      </c>
      <c r="F7" s="24" t="s">
        <v>8</v>
      </c>
      <c r="G7" s="43">
        <f>SUM(H7:K7)</f>
        <v>85</v>
      </c>
      <c r="H7" s="26">
        <v>85</v>
      </c>
      <c r="I7" s="26"/>
      <c r="J7" s="26"/>
      <c r="K7" s="26"/>
    </row>
    <row r="8" spans="1:11" x14ac:dyDescent="0.25">
      <c r="A8" s="14">
        <v>7</v>
      </c>
      <c r="B8" s="1"/>
      <c r="C8" s="1" t="s">
        <v>115</v>
      </c>
      <c r="D8" s="14" t="s">
        <v>43</v>
      </c>
      <c r="E8" s="14" t="s">
        <v>117</v>
      </c>
      <c r="F8" s="14" t="s">
        <v>116</v>
      </c>
      <c r="G8" s="43">
        <f>SUM(H8:K8)</f>
        <v>85</v>
      </c>
      <c r="H8" s="11"/>
      <c r="I8" s="18"/>
      <c r="J8" s="18">
        <v>85</v>
      </c>
      <c r="K8" s="18"/>
    </row>
    <row r="9" spans="1:11" x14ac:dyDescent="0.25">
      <c r="A9" s="6">
        <v>8</v>
      </c>
      <c r="B9" s="69">
        <v>637951</v>
      </c>
      <c r="C9" s="20" t="s">
        <v>52</v>
      </c>
      <c r="D9" s="19" t="s">
        <v>43</v>
      </c>
      <c r="E9" s="21" t="s">
        <v>58</v>
      </c>
      <c r="F9" s="20" t="s">
        <v>8</v>
      </c>
      <c r="G9" s="43">
        <f>SUM(H9:K9)</f>
        <v>79</v>
      </c>
      <c r="H9" s="18">
        <v>79</v>
      </c>
      <c r="I9" s="18"/>
      <c r="J9" s="18"/>
      <c r="K9" s="18"/>
    </row>
    <row r="10" spans="1:11" x14ac:dyDescent="0.25">
      <c r="A10" s="14">
        <v>9</v>
      </c>
      <c r="B10" s="23"/>
      <c r="C10" s="24" t="s">
        <v>65</v>
      </c>
      <c r="D10" s="23" t="s">
        <v>43</v>
      </c>
      <c r="E10" s="25" t="s">
        <v>59</v>
      </c>
      <c r="F10" s="24"/>
      <c r="G10" s="43">
        <f>SUM(H10:K10)</f>
        <v>74</v>
      </c>
      <c r="H10" s="26">
        <v>74</v>
      </c>
      <c r="I10" s="26"/>
      <c r="J10" s="26"/>
      <c r="K10" s="26"/>
    </row>
    <row r="11" spans="1:11" x14ac:dyDescent="0.25">
      <c r="A11" s="6">
        <v>10</v>
      </c>
      <c r="B11" s="19">
        <v>976243</v>
      </c>
      <c r="C11" s="70" t="s">
        <v>53</v>
      </c>
      <c r="D11" s="19" t="s">
        <v>43</v>
      </c>
      <c r="E11" s="21" t="s">
        <v>58</v>
      </c>
      <c r="F11" s="20" t="s">
        <v>8</v>
      </c>
      <c r="G11" s="43">
        <f>SUM(H11:K11)</f>
        <v>69</v>
      </c>
      <c r="H11" s="18">
        <v>69</v>
      </c>
      <c r="I11" s="18"/>
      <c r="J11" s="18"/>
      <c r="K11" s="18"/>
    </row>
    <row r="12" spans="1:11" x14ac:dyDescent="0.25">
      <c r="A12" s="14">
        <v>11</v>
      </c>
      <c r="B12" s="23"/>
      <c r="C12" s="24" t="s">
        <v>66</v>
      </c>
      <c r="D12" s="23" t="s">
        <v>43</v>
      </c>
      <c r="E12" s="25" t="s">
        <v>59</v>
      </c>
      <c r="F12" s="24"/>
      <c r="G12" s="43">
        <f>SUM(H12:K12)</f>
        <v>65</v>
      </c>
      <c r="H12" s="26">
        <v>65</v>
      </c>
      <c r="I12" s="26"/>
      <c r="J12" s="26"/>
      <c r="K12" s="26"/>
    </row>
  </sheetData>
  <sortState xmlns:xlrd2="http://schemas.microsoft.com/office/spreadsheetml/2017/richdata2" ref="A2:K12">
    <sortCondition descending="1" ref="G2:G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216A9-6D75-0F41-AAE4-862850EF8642}">
  <dimension ref="A1:L4"/>
  <sheetViews>
    <sheetView workbookViewId="0">
      <selection activeCell="J11" sqref="J11"/>
    </sheetView>
  </sheetViews>
  <sheetFormatPr baseColWidth="10" defaultRowHeight="15" x14ac:dyDescent="0.25"/>
  <cols>
    <col min="2" max="2" width="0" hidden="1" customWidth="1"/>
    <col min="3" max="3" width="19.140625" customWidth="1"/>
    <col min="6" max="6" width="15.85546875" bestFit="1" customWidth="1"/>
    <col min="8" max="8" width="19.5703125" customWidth="1"/>
    <col min="9" max="9" width="14.7109375" customWidth="1"/>
    <col min="10" max="10" width="12.42578125" customWidth="1"/>
    <col min="11" max="11" width="13.140625" customWidth="1"/>
  </cols>
  <sheetData>
    <row r="1" spans="1:12" ht="30" x14ac:dyDescent="0.25">
      <c r="A1" s="30" t="s">
        <v>0</v>
      </c>
      <c r="B1" s="31" t="s">
        <v>1</v>
      </c>
      <c r="C1" s="31" t="s">
        <v>2</v>
      </c>
      <c r="D1" s="31" t="s">
        <v>3</v>
      </c>
      <c r="E1" s="31" t="s">
        <v>12</v>
      </c>
      <c r="F1" s="31" t="s">
        <v>4</v>
      </c>
      <c r="G1" s="31" t="s">
        <v>62</v>
      </c>
      <c r="H1" s="32" t="s">
        <v>63</v>
      </c>
      <c r="I1" s="38" t="s">
        <v>69</v>
      </c>
      <c r="J1" s="38" t="s">
        <v>97</v>
      </c>
      <c r="K1" s="38" t="s">
        <v>98</v>
      </c>
      <c r="L1" s="38" t="s">
        <v>125</v>
      </c>
    </row>
    <row r="2" spans="1:12" x14ac:dyDescent="0.25">
      <c r="A2" s="1">
        <v>1</v>
      </c>
      <c r="B2" s="1">
        <v>723175</v>
      </c>
      <c r="C2" s="4" t="s">
        <v>30</v>
      </c>
      <c r="D2" s="1" t="s">
        <v>6</v>
      </c>
      <c r="E2" s="3" t="s">
        <v>56</v>
      </c>
      <c r="F2" s="4" t="s">
        <v>31</v>
      </c>
      <c r="G2" s="58">
        <f>SUM(Tableau13[[#This Row],[Verticale du Cambre d''Aze]:[Transpyros]])+Tableau13[[#This Row],[Total Bonus]]</f>
        <v>434</v>
      </c>
      <c r="H2" s="37">
        <v>92</v>
      </c>
      <c r="I2" s="39">
        <v>100</v>
      </c>
      <c r="J2" s="39">
        <v>100</v>
      </c>
      <c r="K2" s="39">
        <v>92</v>
      </c>
      <c r="L2" s="64">
        <v>50</v>
      </c>
    </row>
    <row r="3" spans="1:12" x14ac:dyDescent="0.25">
      <c r="A3" s="6">
        <v>2</v>
      </c>
      <c r="B3" s="6">
        <v>343653</v>
      </c>
      <c r="C3" s="8" t="s">
        <v>40</v>
      </c>
      <c r="D3" s="6" t="s">
        <v>6</v>
      </c>
      <c r="E3" s="7" t="s">
        <v>56</v>
      </c>
      <c r="F3" s="8" t="s">
        <v>10</v>
      </c>
      <c r="G3" s="58">
        <f>SUM(Tableau13[[#This Row],[Verticale du Cambre d''Aze]:[Transpyros]])</f>
        <v>185</v>
      </c>
      <c r="H3" s="37">
        <v>85</v>
      </c>
      <c r="I3" s="39"/>
      <c r="J3" s="39"/>
      <c r="K3" s="39">
        <v>100</v>
      </c>
      <c r="L3" s="1"/>
    </row>
    <row r="4" spans="1:12" x14ac:dyDescent="0.25">
      <c r="A4" s="6">
        <v>3</v>
      </c>
      <c r="B4" s="6">
        <v>550210</v>
      </c>
      <c r="C4" s="8" t="s">
        <v>24</v>
      </c>
      <c r="D4" s="6" t="s">
        <v>6</v>
      </c>
      <c r="E4" s="7" t="s">
        <v>56</v>
      </c>
      <c r="F4" s="8" t="s">
        <v>25</v>
      </c>
      <c r="G4" s="58">
        <f>SUM(Tableau13[[#This Row],[Verticale du Cambre d''Aze]:[Transpyros]])</f>
        <v>100</v>
      </c>
      <c r="H4" s="37">
        <v>100</v>
      </c>
      <c r="I4" s="39"/>
      <c r="J4" s="39"/>
      <c r="K4" s="39"/>
      <c r="L4" s="1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AA95D-C7C7-0249-842A-91227689E4F3}">
  <dimension ref="A1:K3"/>
  <sheetViews>
    <sheetView workbookViewId="0">
      <selection activeCell="A12" sqref="A4:XFD12"/>
    </sheetView>
  </sheetViews>
  <sheetFormatPr baseColWidth="10" defaultRowHeight="15" x14ac:dyDescent="0.25"/>
  <cols>
    <col min="1" max="1" width="11.42578125" style="35"/>
    <col min="2" max="2" width="0" hidden="1" customWidth="1"/>
    <col min="3" max="3" width="13.85546875" customWidth="1"/>
    <col min="6" max="6" width="18.28515625" customWidth="1"/>
    <col min="7" max="7" width="11.42578125" style="45"/>
    <col min="8" max="8" width="16" customWidth="1"/>
  </cols>
  <sheetData>
    <row r="1" spans="1:11" ht="27.75" customHeight="1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12</v>
      </c>
      <c r="F1" s="40" t="s">
        <v>4</v>
      </c>
      <c r="G1" s="40" t="s">
        <v>62</v>
      </c>
      <c r="H1" s="49" t="s">
        <v>63</v>
      </c>
      <c r="I1" s="40" t="s">
        <v>118</v>
      </c>
      <c r="J1" s="40" t="s">
        <v>97</v>
      </c>
      <c r="K1" s="40" t="s">
        <v>98</v>
      </c>
    </row>
    <row r="2" spans="1:11" x14ac:dyDescent="0.25">
      <c r="A2" s="59">
        <v>1</v>
      </c>
      <c r="B2" s="2">
        <v>1039738</v>
      </c>
      <c r="C2" s="5" t="s">
        <v>42</v>
      </c>
      <c r="D2" s="2" t="s">
        <v>43</v>
      </c>
      <c r="E2" s="22" t="s">
        <v>56</v>
      </c>
      <c r="F2" s="5" t="s">
        <v>8</v>
      </c>
      <c r="G2" s="55">
        <f>SUM(H2:K2)</f>
        <v>100</v>
      </c>
      <c r="H2" s="60">
        <v>100</v>
      </c>
      <c r="I2" s="60"/>
      <c r="J2" s="60"/>
      <c r="K2" s="60"/>
    </row>
    <row r="3" spans="1:11" x14ac:dyDescent="0.25">
      <c r="A3" s="53"/>
      <c r="B3" s="13"/>
      <c r="C3" s="14"/>
      <c r="D3" s="13"/>
      <c r="E3" s="15"/>
      <c r="F3" s="14"/>
      <c r="G3" s="44"/>
      <c r="H3" s="53"/>
      <c r="I3" s="53"/>
      <c r="J3" s="53"/>
      <c r="K3" s="5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5F765-99ED-CB4C-8BC0-EA436DF24400}">
  <dimension ref="A1:K5"/>
  <sheetViews>
    <sheetView workbookViewId="0">
      <selection activeCell="I11" sqref="I11"/>
    </sheetView>
  </sheetViews>
  <sheetFormatPr baseColWidth="10" defaultRowHeight="15" x14ac:dyDescent="0.25"/>
  <cols>
    <col min="2" max="2" width="0" hidden="1" customWidth="1"/>
    <col min="3" max="3" width="18.7109375" customWidth="1"/>
    <col min="6" max="6" width="17.7109375" customWidth="1"/>
    <col min="7" max="7" width="11.42578125" customWidth="1"/>
    <col min="8" max="8" width="21.7109375" customWidth="1"/>
    <col min="9" max="9" width="14.5703125" customWidth="1"/>
  </cols>
  <sheetData>
    <row r="1" spans="1:11" ht="30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12</v>
      </c>
      <c r="F1" s="40" t="s">
        <v>4</v>
      </c>
      <c r="G1" s="40" t="s">
        <v>62</v>
      </c>
      <c r="H1" s="49" t="s">
        <v>63</v>
      </c>
      <c r="I1" s="40" t="s">
        <v>68</v>
      </c>
      <c r="J1" s="40" t="s">
        <v>97</v>
      </c>
      <c r="K1" s="40" t="s">
        <v>98</v>
      </c>
    </row>
    <row r="2" spans="1:11" x14ac:dyDescent="0.25">
      <c r="A2" s="6">
        <v>1</v>
      </c>
      <c r="B2" s="6">
        <v>803045</v>
      </c>
      <c r="C2" s="8" t="s">
        <v>28</v>
      </c>
      <c r="D2" s="62" t="s">
        <v>6</v>
      </c>
      <c r="E2" s="63" t="s">
        <v>57</v>
      </c>
      <c r="F2" s="64" t="s">
        <v>8</v>
      </c>
      <c r="G2" s="61">
        <f>SUM(H2:K2)</f>
        <v>100</v>
      </c>
      <c r="H2" s="50">
        <v>100</v>
      </c>
      <c r="I2" s="50"/>
      <c r="J2" s="50"/>
      <c r="K2" s="50"/>
    </row>
    <row r="3" spans="1:11" x14ac:dyDescent="0.25">
      <c r="A3" s="1">
        <v>2</v>
      </c>
      <c r="B3" s="1">
        <v>753496</v>
      </c>
      <c r="C3" s="4" t="s">
        <v>29</v>
      </c>
      <c r="D3" s="39" t="s">
        <v>6</v>
      </c>
      <c r="E3" s="65" t="s">
        <v>57</v>
      </c>
      <c r="F3" s="57" t="s">
        <v>8</v>
      </c>
      <c r="G3" s="61">
        <f t="shared" ref="G3:G5" si="0">SUM(H3:K3)</f>
        <v>92</v>
      </c>
      <c r="H3" s="37">
        <v>92</v>
      </c>
      <c r="I3" s="37"/>
      <c r="J3" s="37"/>
      <c r="K3" s="37"/>
    </row>
    <row r="4" spans="1:11" x14ac:dyDescent="0.25">
      <c r="A4" s="6">
        <v>3</v>
      </c>
      <c r="B4" s="6">
        <v>731954</v>
      </c>
      <c r="C4" s="8" t="s">
        <v>39</v>
      </c>
      <c r="D4" s="62" t="s">
        <v>6</v>
      </c>
      <c r="E4" s="63" t="s">
        <v>57</v>
      </c>
      <c r="F4" s="64" t="s">
        <v>31</v>
      </c>
      <c r="G4" s="61">
        <f t="shared" si="0"/>
        <v>85</v>
      </c>
      <c r="H4" s="50">
        <v>85</v>
      </c>
      <c r="I4" s="50"/>
      <c r="J4" s="50"/>
      <c r="K4" s="50"/>
    </row>
    <row r="5" spans="1:11" x14ac:dyDescent="0.25">
      <c r="A5" s="1">
        <v>4</v>
      </c>
      <c r="B5" s="1">
        <v>976238</v>
      </c>
      <c r="C5" s="4" t="s">
        <v>41</v>
      </c>
      <c r="D5" s="39" t="s">
        <v>6</v>
      </c>
      <c r="E5" s="65" t="s">
        <v>57</v>
      </c>
      <c r="F5" s="57" t="s">
        <v>8</v>
      </c>
      <c r="G5" s="61">
        <f t="shared" si="0"/>
        <v>79</v>
      </c>
      <c r="H5" s="37">
        <v>79</v>
      </c>
      <c r="I5" s="37"/>
      <c r="J5" s="37"/>
      <c r="K5" s="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E437-F181-1344-A555-E2918CCD1143}">
  <dimension ref="A1:K3"/>
  <sheetViews>
    <sheetView workbookViewId="0">
      <selection activeCell="F10" sqref="F10"/>
    </sheetView>
  </sheetViews>
  <sheetFormatPr baseColWidth="10" defaultRowHeight="15" x14ac:dyDescent="0.25"/>
  <cols>
    <col min="2" max="2" width="0" hidden="1" customWidth="1"/>
    <col min="3" max="3" width="16.140625" customWidth="1"/>
    <col min="6" max="6" width="20.140625" customWidth="1"/>
    <col min="7" max="7" width="12.7109375" customWidth="1"/>
    <col min="8" max="8" width="23.42578125" customWidth="1"/>
    <col min="9" max="9" width="14.5703125" customWidth="1"/>
  </cols>
  <sheetData>
    <row r="1" spans="1:11" ht="30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12</v>
      </c>
      <c r="F1" s="40" t="s">
        <v>4</v>
      </c>
      <c r="G1" s="40" t="s">
        <v>62</v>
      </c>
      <c r="H1" s="49" t="s">
        <v>63</v>
      </c>
      <c r="I1" s="40" t="s">
        <v>68</v>
      </c>
      <c r="J1" s="40" t="s">
        <v>97</v>
      </c>
      <c r="K1" s="40" t="s">
        <v>98</v>
      </c>
    </row>
    <row r="2" spans="1:11" ht="15.75" x14ac:dyDescent="0.25">
      <c r="A2" s="2">
        <v>1</v>
      </c>
      <c r="B2" s="2">
        <v>753493</v>
      </c>
      <c r="C2" s="5" t="s">
        <v>51</v>
      </c>
      <c r="D2" s="2" t="s">
        <v>43</v>
      </c>
      <c r="E2" s="22" t="s">
        <v>57</v>
      </c>
      <c r="F2" s="5" t="s">
        <v>8</v>
      </c>
      <c r="G2" s="56">
        <f>SUM(H2:K2)</f>
        <v>100</v>
      </c>
      <c r="H2" s="54">
        <v>100</v>
      </c>
      <c r="I2" s="54"/>
      <c r="J2" s="54"/>
      <c r="K2" s="54"/>
    </row>
    <row r="3" spans="1:11" x14ac:dyDescent="0.25">
      <c r="A3" s="13"/>
      <c r="B3" s="13"/>
      <c r="C3" s="14"/>
      <c r="D3" s="13"/>
      <c r="E3" s="15"/>
      <c r="F3" s="14"/>
      <c r="G3" s="14"/>
      <c r="H3" s="13"/>
      <c r="I3" s="13"/>
      <c r="J3" s="13"/>
      <c r="K3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ED3A1-4E7E-CF42-85E7-1C0FDCEBE109}">
  <dimension ref="A1:L6"/>
  <sheetViews>
    <sheetView workbookViewId="0">
      <selection activeCell="L2" sqref="L1:L2"/>
    </sheetView>
  </sheetViews>
  <sheetFormatPr baseColWidth="10" defaultRowHeight="15" x14ac:dyDescent="0.25"/>
  <cols>
    <col min="2" max="2" width="0" hidden="1" customWidth="1"/>
    <col min="3" max="3" width="17.85546875" customWidth="1"/>
    <col min="4" max="4" width="5.28515625" bestFit="1" customWidth="1"/>
    <col min="5" max="5" width="4.42578125" bestFit="1" customWidth="1"/>
    <col min="6" max="6" width="24" customWidth="1"/>
    <col min="7" max="7" width="13.7109375" customWidth="1"/>
    <col min="8" max="8" width="15.140625" customWidth="1"/>
    <col min="9" max="9" width="14.7109375" customWidth="1"/>
  </cols>
  <sheetData>
    <row r="1" spans="1:12" ht="30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12</v>
      </c>
      <c r="F1" s="40" t="s">
        <v>4</v>
      </c>
      <c r="G1" s="40" t="s">
        <v>62</v>
      </c>
      <c r="H1" s="49" t="s">
        <v>63</v>
      </c>
      <c r="I1" s="40" t="s">
        <v>87</v>
      </c>
      <c r="J1" s="40" t="s">
        <v>97</v>
      </c>
      <c r="K1" s="40" t="s">
        <v>98</v>
      </c>
      <c r="L1" s="73" t="s">
        <v>125</v>
      </c>
    </row>
    <row r="2" spans="1:12" ht="15.75" x14ac:dyDescent="0.25">
      <c r="A2" s="1">
        <v>1</v>
      </c>
      <c r="B2" s="1">
        <v>1042442</v>
      </c>
      <c r="C2" s="1" t="s">
        <v>50</v>
      </c>
      <c r="D2" s="1" t="s">
        <v>6</v>
      </c>
      <c r="E2" s="3" t="s">
        <v>58</v>
      </c>
      <c r="F2" s="1" t="s">
        <v>10</v>
      </c>
      <c r="G2" s="66">
        <f>SUM(H2:L2)</f>
        <v>413</v>
      </c>
      <c r="H2" s="37">
        <v>92</v>
      </c>
      <c r="I2" s="37">
        <v>79</v>
      </c>
      <c r="J2" s="37">
        <v>92</v>
      </c>
      <c r="K2" s="37">
        <v>100</v>
      </c>
      <c r="L2" s="74">
        <v>50</v>
      </c>
    </row>
    <row r="3" spans="1:12" ht="15.75" x14ac:dyDescent="0.25">
      <c r="A3" s="6">
        <v>2</v>
      </c>
      <c r="B3" s="6">
        <v>774239</v>
      </c>
      <c r="C3" s="6" t="s">
        <v>32</v>
      </c>
      <c r="D3" s="6" t="s">
        <v>6</v>
      </c>
      <c r="E3" s="7" t="s">
        <v>58</v>
      </c>
      <c r="F3" s="8" t="s">
        <v>8</v>
      </c>
      <c r="G3" s="66">
        <f>SUM(H3:K3)</f>
        <v>100</v>
      </c>
      <c r="H3" s="50">
        <v>100</v>
      </c>
      <c r="I3" s="50"/>
      <c r="J3" s="50"/>
      <c r="K3" s="50"/>
      <c r="L3" s="57"/>
    </row>
    <row r="4" spans="1:12" ht="15.75" x14ac:dyDescent="0.25">
      <c r="A4" s="1">
        <v>3</v>
      </c>
      <c r="B4" s="6">
        <v>769222</v>
      </c>
      <c r="C4" s="6" t="s">
        <v>88</v>
      </c>
      <c r="D4" s="6" t="s">
        <v>6</v>
      </c>
      <c r="E4" s="7" t="s">
        <v>58</v>
      </c>
      <c r="F4" s="8" t="s">
        <v>31</v>
      </c>
      <c r="G4" s="66">
        <f>SUM(H4:K4)</f>
        <v>100</v>
      </c>
      <c r="H4" s="50"/>
      <c r="I4" s="50">
        <v>100</v>
      </c>
      <c r="J4" s="50"/>
      <c r="K4" s="50"/>
      <c r="L4" s="64"/>
    </row>
    <row r="5" spans="1:12" ht="15.75" x14ac:dyDescent="0.25">
      <c r="A5" s="6">
        <v>4</v>
      </c>
      <c r="B5" s="13"/>
      <c r="C5" s="6" t="s">
        <v>119</v>
      </c>
      <c r="D5" s="13" t="s">
        <v>6</v>
      </c>
      <c r="E5" s="15" t="s">
        <v>120</v>
      </c>
      <c r="F5" s="8" t="s">
        <v>91</v>
      </c>
      <c r="G5" s="66">
        <f>SUM(H5:K5)</f>
        <v>100</v>
      </c>
      <c r="H5" s="37"/>
      <c r="I5" s="37"/>
      <c r="J5" s="37">
        <v>100</v>
      </c>
      <c r="K5" s="37"/>
      <c r="L5" s="57"/>
    </row>
    <row r="6" spans="1:12" ht="15.75" x14ac:dyDescent="0.25">
      <c r="A6" s="1">
        <v>5</v>
      </c>
      <c r="B6" s="1">
        <v>965118</v>
      </c>
      <c r="C6" s="1" t="s">
        <v>89</v>
      </c>
      <c r="D6" s="1" t="s">
        <v>6</v>
      </c>
      <c r="E6" s="3" t="s">
        <v>58</v>
      </c>
      <c r="F6" s="1" t="s">
        <v>91</v>
      </c>
      <c r="G6" s="66">
        <f>SUM(H6:K6)</f>
        <v>92</v>
      </c>
      <c r="H6" s="37"/>
      <c r="I6" s="37">
        <v>92</v>
      </c>
      <c r="J6" s="37"/>
      <c r="K6" s="37"/>
      <c r="L6" s="64"/>
    </row>
  </sheetData>
  <sortState xmlns:xlrd2="http://schemas.microsoft.com/office/spreadsheetml/2017/richdata2" ref="A2:K6">
    <sortCondition descending="1" ref="G2:G6"/>
  </sortState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49CB-AA0A-3444-8248-5422436903DE}">
  <dimension ref="A1:K5"/>
  <sheetViews>
    <sheetView workbookViewId="0">
      <selection activeCell="F9" sqref="F9"/>
    </sheetView>
  </sheetViews>
  <sheetFormatPr baseColWidth="10" defaultRowHeight="15" x14ac:dyDescent="0.25"/>
  <cols>
    <col min="1" max="1" width="5.28515625" style="35" bestFit="1" customWidth="1"/>
    <col min="2" max="2" width="0" hidden="1" customWidth="1"/>
    <col min="3" max="3" width="17.42578125" customWidth="1"/>
    <col min="4" max="4" width="5.28515625" bestFit="1" customWidth="1"/>
    <col min="5" max="5" width="4.42578125" bestFit="1" customWidth="1"/>
    <col min="6" max="6" width="23.42578125" bestFit="1" customWidth="1"/>
    <col min="8" max="8" width="16.42578125" customWidth="1"/>
  </cols>
  <sheetData>
    <row r="1" spans="1:11" ht="30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12</v>
      </c>
      <c r="F1" s="40" t="s">
        <v>4</v>
      </c>
      <c r="G1" s="40" t="s">
        <v>62</v>
      </c>
      <c r="H1" s="49" t="s">
        <v>63</v>
      </c>
      <c r="I1" s="40" t="s">
        <v>69</v>
      </c>
      <c r="J1" s="40" t="s">
        <v>97</v>
      </c>
      <c r="K1" s="40" t="s">
        <v>98</v>
      </c>
    </row>
    <row r="2" spans="1:11" x14ac:dyDescent="0.25">
      <c r="A2" s="61">
        <v>1</v>
      </c>
      <c r="B2" s="10"/>
      <c r="C2" s="11" t="s">
        <v>95</v>
      </c>
      <c r="D2" s="10" t="s">
        <v>43</v>
      </c>
      <c r="E2" s="3" t="s">
        <v>90</v>
      </c>
      <c r="F2" s="14" t="s">
        <v>71</v>
      </c>
      <c r="G2" s="61">
        <f>SUM(H2:K2)</f>
        <v>200</v>
      </c>
      <c r="H2" s="54"/>
      <c r="I2" s="54">
        <v>100</v>
      </c>
      <c r="J2" s="54"/>
      <c r="K2" s="54">
        <v>100</v>
      </c>
    </row>
    <row r="3" spans="1:11" x14ac:dyDescent="0.25">
      <c r="A3" s="67">
        <v>2</v>
      </c>
      <c r="B3" s="6">
        <v>637951</v>
      </c>
      <c r="C3" s="6" t="s">
        <v>52</v>
      </c>
      <c r="D3" s="6" t="s">
        <v>43</v>
      </c>
      <c r="E3" s="7" t="s">
        <v>58</v>
      </c>
      <c r="F3" s="8" t="s">
        <v>8</v>
      </c>
      <c r="G3" s="61">
        <f>SUM(H3:K3)</f>
        <v>100</v>
      </c>
      <c r="H3" s="50">
        <v>100</v>
      </c>
      <c r="I3" s="50"/>
      <c r="J3" s="50"/>
      <c r="K3" s="50"/>
    </row>
    <row r="4" spans="1:11" x14ac:dyDescent="0.25">
      <c r="A4" s="58">
        <v>3</v>
      </c>
      <c r="B4" s="1">
        <v>976243</v>
      </c>
      <c r="C4" s="1" t="s">
        <v>53</v>
      </c>
      <c r="D4" s="1" t="s">
        <v>43</v>
      </c>
      <c r="E4" s="3" t="s">
        <v>58</v>
      </c>
      <c r="F4" s="4" t="s">
        <v>8</v>
      </c>
      <c r="G4" s="61">
        <f>SUM(H4:K4)</f>
        <v>92</v>
      </c>
      <c r="H4" s="37">
        <v>92</v>
      </c>
      <c r="I4" s="37"/>
      <c r="J4" s="37"/>
      <c r="K4" s="37"/>
    </row>
    <row r="5" spans="1:11" x14ac:dyDescent="0.25">
      <c r="A5" s="53"/>
      <c r="B5" s="13"/>
      <c r="C5" s="14"/>
      <c r="D5" s="13"/>
      <c r="E5" s="15"/>
      <c r="F5" s="14"/>
      <c r="G5" s="14"/>
      <c r="H5" s="53"/>
      <c r="I5" s="53"/>
      <c r="J5" s="53"/>
      <c r="K5" s="53"/>
    </row>
  </sheetData>
  <sortState xmlns:xlrd2="http://schemas.microsoft.com/office/spreadsheetml/2017/richdata2" ref="A2:K4">
    <sortCondition descending="1" ref="G2:G4"/>
  </sortState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Points</vt:lpstr>
      <vt:lpstr>Senior H</vt:lpstr>
      <vt:lpstr>Senior F</vt:lpstr>
      <vt:lpstr>U20 H </vt:lpstr>
      <vt:lpstr>U20F</vt:lpstr>
      <vt:lpstr>U18 H</vt:lpstr>
      <vt:lpstr>U18 F</vt:lpstr>
      <vt:lpstr>U16 H</vt:lpstr>
      <vt:lpstr>U16 F</vt:lpstr>
      <vt:lpstr>U14 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clubalticim@gmail.com</dc:creator>
  <cp:lastModifiedBy>Bastien</cp:lastModifiedBy>
  <cp:lastPrinted>2024-01-10T22:23:41Z</cp:lastPrinted>
  <dcterms:created xsi:type="dcterms:W3CDTF">2024-01-10T21:41:35Z</dcterms:created>
  <dcterms:modified xsi:type="dcterms:W3CDTF">2024-03-26T14:19:47Z</dcterms:modified>
</cp:coreProperties>
</file>